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alopez\Desktop\Nueva carpeta\INECO\"/>
    </mc:Choice>
  </mc:AlternateContent>
  <xr:revisionPtr revIDLastSave="0" documentId="13_ncr:1_{F46FB9F1-ED58-4BC0-A620-F6BB3111A566}" xr6:coauthVersionLast="47" xr6:coauthVersionMax="47" xr10:uidLastSave="{00000000-0000-0000-0000-000000000000}"/>
  <workbookProtection workbookAlgorithmName="SHA-512" workbookHashValue="JSLpOwZsXyx6/FBCOEwLhc5qO7XGcCZEpgJv8MK3DUU2aSkrwxxmk1g+mSVabNAjZMFceT8KoKd8pdh74NbIgg==" workbookSaltValue="rAV85nbGgHVPHn32lX42SA==" workbookSpinCount="100000" lockStructure="1"/>
  <bookViews>
    <workbookView xWindow="-108" yWindow="-108" windowWidth="23256" windowHeight="1245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<sst xmlns="http://schemas.openxmlformats.org/spreadsheetml/2006/main" count="2502" uniqueCount="914">
  <si>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</si>
  <si>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</si>
  <si>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</si>
  <si>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</si>
  <si>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</si>
  <si>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</si>
  <si>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</si>
  <si>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</si>
  <si>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</si>
  <si>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</si>
  <si>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</si>
  <si>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</si>
  <si>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</si>
  <si>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</si>
  <si>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</si>
  <si>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</si>
  <si>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</si>
  <si>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</si>
  <si>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</si>
  <si>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</si>
  <si>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</si>
  <si>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</si>
  <si>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</si>
  <si>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</si>
  <si>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</si>
  <si>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</si>
  <si>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</si>
  <si>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</si>
  <si>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</si>
  <si>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</si>
  <si>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</si>
  <si>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</si>
  <si>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</si>
  <si>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</si>
  <si>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</si>
  <si>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</si>
  <si>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</si>
  <si>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</si>
  <si>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</si>
  <si>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</si>
  <si>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</si>
  <si>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</si>
  <si>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</si>
  <si>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</si>
  <si>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</si>
  <si>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</si>
  <si>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</si>
  <si>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</si>
  <si>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</si>
  <si>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</si>
  <si>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</si>
  <si>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</si>
  <si>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</si>
  <si>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</si>
  <si>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</si>
  <si>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</si>
  <si>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</si>
  <si>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</si>
  <si>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</si>
  <si>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</si>
  <si>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</si>
  <si>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</si>
  <si>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</si>
  <si>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</si>
  <si>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</si>
  <si>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</si>
  <si>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</si>
  <si>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</si>
  <si>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</si>
  <si>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</si>
  <si>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</si>
  <si>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</si>
  <si>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</si>
  <si>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</si>
  <si>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</si>
  <si>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</si>
  <si>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</si>
  <si>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</si>
  <si>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</si>
  <si>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</si>
  <si>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</si>
  <si>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</si>
  <si>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</si>
  <si>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</si>
  <si>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</si>
  <si>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</si>
  <si>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</si>
  <si>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</si>
  <si>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</si>
  <si>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</si>
  <si>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</si>
  <si>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</si>
  <si>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</si>
  <si>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</si>
  <si>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</si>
  <si>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</si>
  <si>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</si>
  <si>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</si>
  <si>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</si>
  <si>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</si>
  <si>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</si>
  <si>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</si>
  <si>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</si>
  <si>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</si>
  <si>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</si>
  <si>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</si>
  <si>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</si>
  <si>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</si>
  <si>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</si>
  <si>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</si>
  <si>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</si>
  <si>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</si>
  <si>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</si>
  <si>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</si>
  <si>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</si>
  <si>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</si>
  <si>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</si>
  <si>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</si>
  <si>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</si>
  <si>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</si>
  <si>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</si>
  <si>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</si>
  <si>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</si>
  <si>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</si>
  <si>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</si>
  <si>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</si>
  <si>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</si>
  <si>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</si>
  <si>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</si>
  <si>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</si>
  <si>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</si>
  <si>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</si>
  <si>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</si>
  <si>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</si>
  <si>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</si>
  <si>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</si>
  <si>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</si>
  <si>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</si>
  <si>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</si>
  <si>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</si>
  <si>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</si>
  <si>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</si>
  <si>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</si>
  <si>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</si>
  <si>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</si>
  <si>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</si>
  <si>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</si>
  <si>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</si>
  <si>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</si>
  <si>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</si>
  <si>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</si>
  <si>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</si>
  <si>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</si>
  <si>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</si>
  <si>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</si>
  <si>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</si>
  <si>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</si>
  <si>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</si>
  <si>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</si>
  <si>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</si>
  <si>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</si>
  <si>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</si>
  <si>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</si>
  <si>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</si>
  <si>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</si>
  <si>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</si>
  <si>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</si>
  <si>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</si>
  <si>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</si>
  <si>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</si>
  <si>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</si>
  <si>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</si>
  <si>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</si>
  <si>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</si>
  <si>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</si>
  <si>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</si>
  <si>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</si>
  <si>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</si>
  <si>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</si>
  <si>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</si>
  <si>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</si>
  <si>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</si>
  <si>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</si>
  <si>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</si>
  <si>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</si>
  <si>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</si>
  <si>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</si>
  <si>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</si>
  <si>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</si>
  <si>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</si>
  <si>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</si>
  <si>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</si>
  <si>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</si>
  <si>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</si>
  <si>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</si>
  <si>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</si>
  <si>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</si>
  <si>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</si>
  <si>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</si>
  <si>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</si>
  <si>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</si>
  <si>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</si>
  <si>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</si>
  <si>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</si>
  <si>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</si>
  <si>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</si>
  <si>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</si>
  <si>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</si>
  <si>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</si>
  <si>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</si>
  <si>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</si>
  <si>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</si>
  <si>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</si>
  <si>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</si>
  <si>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</si>
  <si>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</si>
  <si>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</si>
  <si>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</si>
  <si>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</si>
  <si>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</si>
  <si>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</si>
  <si>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</si>
  <si>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</si>
  <si>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</si>
  <si>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</si>
  <si>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</si>
  <si>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</si>
  <si>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</si>
  <si>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</si>
  <si>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</si>
  <si>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</si>
  <si>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</si>
  <si>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</si>
  <si>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</si>
  <si>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</si>
  <si>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</si>
  <si>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</si>
  <si>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</si>
  <si>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</si>
  <si>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</si>
  <si>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</si>
  <si>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</si>
  <si>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</si>
  <si>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</si>
  <si>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</si>
  <si>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</si>
  <si>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</si>
  <si>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</si>
  <si>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</si>
  <si>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</si>
  <si>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</si>
  <si>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</si>
  <si>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</si>
  <si>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</si>
  <si>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</si>
  <si>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</si>
  <si>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</si>
  <si>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</si>
  <si>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</si>
  <si>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</si>
  <si>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</si>
  <si>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</si>
  <si>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</si>
  <si>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</si>
  <si>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</si>
  <si>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</si>
  <si>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</si>
  <si>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</si>
  <si>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</si>
  <si>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</si>
  <si>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</si>
  <si>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</si>
  <si>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</si>
  <si>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</si>
  <si>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</si>
  <si>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</si>
  <si>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</si>
  <si>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</si>
  <si>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</si>
  <si>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</si>
  <si>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</si>
  <si>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</si>
  <si>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</si>
  <si>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</si>
  <si>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</si>
  <si>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</si>
  <si>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</si>
  <si>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</si>
  <si>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</si>
  <si>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</si>
  <si>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</si>
  <si>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</si>
  <si>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</si>
  <si>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</si>
  <si>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</si>
  <si>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</si>
  <si>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</si>
  <si>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</si>
  <si>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</si>
  <si>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</si>
  <si>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</si>
  <si>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</si>
  <si>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</si>
  <si>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</si>
  <si>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</si>
  <si>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</si>
  <si>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</si>
  <si>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</si>
  <si>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</si>
  <si>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</si>
  <si>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</si>
  <si>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</si>
  <si>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</si>
  <si>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</si>
  <si>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</si>
  <si>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</si>
  <si>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</si>
  <si>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</si>
  <si>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</si>
  <si>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</si>
  <si>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</si>
  <si>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</si>
  <si>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</si>
  <si>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</si>
  <si>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</si>
  <si>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</si>
  <si>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</si>
  <si>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</si>
  <si>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</si>
  <si>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</si>
  <si>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</si>
  <si>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</si>
  <si>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</si>
  <si>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</si>
  <si>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</si>
  <si>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</si>
  <si>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</si>
  <si>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</si>
  <si>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</si>
  <si>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</si>
  <si>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</si>
  <si>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</si>
  <si>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</si>
  <si>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</si>
  <si>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</si>
  <si>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</si>
  <si>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</si>
  <si>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</si>
  <si>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</si>
  <si>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</si>
  <si>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</si>
  <si>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</si>
  <si>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</si>
  <si>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</si>
  <si>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</si>
  <si>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</si>
  <si>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</si>
  <si>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</si>
  <si>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</si>
  <si>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</si>
  <si>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</si>
  <si>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</si>
  <si>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</si>
  <si>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</si>
  <si>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</si>
  <si>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</si>
  <si>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</si>
  <si>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</si>
  <si>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</si>
  <si>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</si>
  <si>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</si>
  <si>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</si>
  <si>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EEM-R-004</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</si>
  <si>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</si>
  <si>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</si>
  <si>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</si>
  <si>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</si>
  <si>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</si>
  <si>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</si>
  <si>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</si>
  <si>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</si>
  <si>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</si>
  <si>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</si>
  <si>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</si>
  <si>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</si>
  <si>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</si>
  <si>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</si>
  <si>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</si>
  <si>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</si>
  <si>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</si>
  <si>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</si>
  <si>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</si>
  <si>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</si>
  <si>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</si>
  <si>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</si>
  <si>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</si>
  <si>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</si>
  <si>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</si>
  <si>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EEM-R-013</t>
  </si>
  <si>
    <t>EEM-R-014</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</si>
  <si>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</si>
  <si>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</si>
  <si>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</si>
  <si>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</si>
  <si>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</si>
  <si>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</si>
  <si>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</si>
  <si>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</si>
  <si>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</si>
  <si>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</si>
  <si>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</si>
  <si>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</si>
  <si>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</si>
  <si>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</si>
  <si>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</si>
  <si>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</si>
  <si>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</si>
  <si>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</si>
  <si>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</si>
  <si>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</si>
  <si>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</si>
  <si>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</si>
  <si>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</si>
  <si>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</si>
  <si>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</si>
  <si>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</si>
  <si>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</si>
  <si>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</si>
  <si>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</si>
  <si>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</si>
  <si>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</si>
  <si>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</si>
  <si>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</si>
  <si>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</si>
  <si>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</si>
  <si>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</si>
  <si>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</si>
  <si>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</si>
  <si>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</si>
  <si>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</si>
  <si>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</si>
  <si>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</si>
  <si>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</si>
  <si>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</si>
  <si>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</si>
  <si>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</si>
  <si>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</si>
  <si>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</si>
  <si>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</si>
  <si>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</si>
  <si>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</si>
  <si>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</si>
  <si>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</si>
  <si>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</si>
  <si>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</si>
  <si>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</si>
  <si>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</si>
  <si>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</si>
  <si>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</si>
  <si>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</si>
  <si>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</si>
  <si>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</si>
  <si>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</si>
  <si>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</si>
  <si>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</si>
  <si>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</si>
  <si>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</si>
  <si>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</si>
  <si>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</si>
  <si>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</si>
  <si>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</si>
  <si>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</si>
  <si>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</si>
  <si>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</si>
  <si>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</si>
  <si>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</si>
  <si>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</si>
  <si>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</si>
  <si>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</si>
  <si>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</si>
  <si>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</si>
  <si>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</si>
  <si>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</si>
  <si>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</si>
  <si>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</si>
  <si>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</si>
  <si>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</si>
  <si>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</si>
  <si>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</si>
  <si>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</si>
  <si>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</si>
  <si>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</si>
  <si>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</si>
  <si>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</si>
  <si>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</si>
  <si>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</si>
  <si>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</si>
  <si>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</si>
  <si>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</si>
  <si>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</si>
  <si>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EEP-R-014</t>
  </si>
  <si>
    <t>Técnico/a especialista en geotecnia de proyectos de obra civil y edificación</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</si>
  <si>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</si>
  <si>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</si>
  <si>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EEP-R-015</t>
  </si>
  <si>
    <t>Técnico/a especialista de Proyectos en Cálculo de 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</si>
  <si>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</si>
  <si>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</si>
  <si>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</si>
  <si>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</si>
  <si>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</si>
  <si>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</si>
  <si>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</si>
  <si>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</si>
  <si>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</si>
  <si>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</si>
  <si>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</si>
  <si>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</si>
  <si>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</si>
  <si>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</si>
  <si>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</si>
  <si>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</si>
  <si>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</si>
  <si>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</si>
  <si>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</si>
  <si>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</si>
  <si>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</si>
  <si>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</si>
  <si>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</si>
  <si>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</si>
  <si>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</si>
  <si>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</si>
  <si>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</si>
  <si>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</si>
  <si>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</si>
  <si>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</si>
  <si>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</si>
  <si>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</si>
  <si>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</si>
  <si>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</si>
  <si>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</si>
  <si>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</si>
  <si>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</si>
  <si>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</si>
  <si>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</si>
  <si>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</si>
  <si>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</si>
  <si>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</si>
  <si>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</si>
  <si>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</si>
  <si>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</si>
  <si>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</si>
  <si>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</si>
  <si>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</si>
  <si>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</si>
  <si>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</si>
  <si>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</si>
  <si>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</si>
  <si>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</si>
  <si>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</si>
  <si>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</si>
  <si>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</si>
  <si>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</si>
  <si>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</si>
  <si>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</si>
  <si>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</si>
  <si>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</si>
  <si>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</si>
  <si>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</si>
  <si>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</si>
  <si>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</si>
  <si>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</si>
  <si>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</si>
  <si>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</si>
  <si>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</si>
  <si>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</si>
  <si>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</si>
  <si>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</si>
  <si>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</si>
  <si>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</si>
  <si>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</si>
  <si>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</si>
  <si>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</si>
  <si>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</si>
  <si>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</si>
  <si>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</si>
  <si>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</si>
  <si>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</si>
  <si>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</si>
  <si>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</si>
  <si>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</si>
  <si>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</si>
  <si>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</si>
  <si>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</si>
  <si>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</si>
  <si>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</si>
  <si>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</si>
  <si>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</si>
  <si>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</si>
  <si>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</si>
  <si>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</si>
  <si>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</si>
  <si>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</si>
  <si>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</si>
  <si>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</si>
  <si>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</si>
  <si>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</si>
  <si>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</si>
  <si>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</si>
  <si>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</si>
  <si>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</si>
  <si>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</si>
  <si>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</si>
  <si>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</si>
  <si>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</si>
  <si>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</si>
  <si>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</si>
  <si>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</si>
  <si>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</si>
  <si>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</si>
  <si>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</si>
  <si>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</si>
  <si>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</si>
  <si>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</si>
  <si>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</si>
  <si>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</si>
  <si>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</si>
  <si>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</si>
  <si>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</si>
  <si>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</si>
  <si>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</si>
  <si>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</si>
  <si>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</si>
  <si>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</si>
  <si>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</si>
  <si>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</si>
  <si>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</si>
  <si>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</si>
  <si>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</si>
  <si>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</si>
  <si>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</si>
  <si>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</si>
  <si>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</si>
  <si>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</si>
  <si>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</si>
  <si>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</si>
  <si>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</si>
  <si>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</si>
  <si>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</si>
  <si>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</si>
  <si>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</si>
  <si>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</si>
  <si>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</si>
  <si>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</si>
  <si>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</si>
  <si>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</si>
  <si>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</si>
  <si>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</si>
  <si>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</si>
  <si>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</si>
  <si>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</si>
  <si>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</si>
  <si>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</si>
  <si>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</si>
  <si>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</si>
  <si>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</si>
  <si>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</si>
  <si>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</si>
  <si>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</si>
  <si>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</si>
  <si>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</si>
  <si>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</si>
  <si>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</si>
  <si>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</si>
  <si>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</si>
  <si>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</si>
  <si>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</si>
  <si>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</si>
  <si>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</si>
  <si>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t>ESO-R-002</t>
  </si>
  <si>
    <t>- Ingeniería Técnica Aeronáutica
- Ingeniería Aeronáutica
- Grados o Máster similares.</t>
  </si>
  <si>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</si>
  <si>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</si>
  <si>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</si>
  <si>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</si>
  <si>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</si>
  <si>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</si>
  <si>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</si>
  <si>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</si>
  <si>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</si>
  <si>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</si>
  <si>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</si>
  <si>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</si>
  <si>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</si>
  <si>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</si>
  <si>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</si>
  <si>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</si>
  <si>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</si>
  <si>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</si>
  <si>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</si>
  <si>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ESO-R-007</t>
  </si>
  <si>
    <t>Técnico/a en gestión de aeronaves no tripuladas</t>
  </si>
  <si>
    <t>Grado o Máster en Ingeniería Aeroespacial o equivalente</t>
  </si>
  <si>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</si>
  <si>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</si>
  <si>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</si>
  <si>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</si>
  <si>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</si>
  <si>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</si>
  <si>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</si>
  <si>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</si>
  <si>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</si>
  <si>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</si>
  <si>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</si>
  <si>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</si>
  <si>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</si>
  <si>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</si>
  <si>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</si>
  <si>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</si>
  <si>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</si>
  <si>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</si>
  <si>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</si>
  <si>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</si>
  <si>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</si>
  <si>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</si>
  <si>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</si>
  <si>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</si>
  <si>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</si>
  <si>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</si>
  <si>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</si>
  <si>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</si>
  <si>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</si>
  <si>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</si>
  <si>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</si>
  <si>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</si>
  <si>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</si>
  <si>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</si>
  <si>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</si>
  <si>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</si>
  <si>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</si>
  <si>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</si>
  <si>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</si>
  <si>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</si>
  <si>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</si>
  <si>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</si>
  <si>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</si>
  <si>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</si>
  <si>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</si>
  <si>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</si>
  <si>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</si>
  <si>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</si>
  <si>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</si>
  <si>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</si>
  <si>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</si>
  <si>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</si>
  <si>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</si>
  <si>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</si>
  <si>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</si>
  <si>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ECE-R-008</t>
  </si>
  <si>
    <t>Planificación y Modelización del transporte terrestre (macro y micro simulación)</t>
  </si>
  <si>
    <t>1. Modelización del tráfico mediante software específico (Macro/Micro) para analizar el comportamiento de la movilidad.
2. Manejo de grandes volúmenes de datos.
3. Procesamiento de información de bases de datos diversas.
4. Modelos de predicción de demanda.</t>
  </si>
  <si>
    <t>- Ingeniería de Caminos, Canales y Puertos
- Ingeniería Técnica de Obras Públicas
- Grado en Ingeniería Civil
- Máster Uni. Ing. Caminos, Canales y Puertos</t>
  </si>
  <si>
    <t>- Al menos 5 años de experiencia en el ámbito de la modelización del transporte macro y micro, manejando software específico.
- Al menos 5 años de experiencia en el ámbito de los modelos de predicción de demanda y masterplanes a escala urbana y regional, tanto a nivel nacional como internacional.
- Manejo de lenguajes de programación (Python, etc.) y Big Data.</t>
  </si>
  <si>
    <t>ECE-R-009</t>
  </si>
  <si>
    <t>Técnico/a en Seguridad Operacional Aeroportuaria</t>
  </si>
  <si>
    <t>5. Seguridad operacional</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</si>
  <si>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adaptación de los Sistemas de Gestión de Seguridad Operacional de las Bases Aéreas.</t>
  </si>
  <si>
    <t>- Ingeniería Aeronáutica,
- Ingeniería Técnica Aeronáutica,
- Grado en Ingeniería Aeronáutica</t>
  </si>
  <si>
    <t>- Al menos 1 año de experiencia en Seguridad Operacional Aeroportuaria.
- Valorable experiencia en Seguridad Operacional trabajando en colaboración con los Responsables del Sistema de Gestión de Seguridad Operacional de los Aeropuertos.
- Experiencia en al menos 5 supervisiones del SGSO y Manual de Aeropuerto.
- Manejo de herramientas para el seguimiento y control del SGSO en los aeropuertos.</t>
  </si>
  <si>
    <t>ECE-R-010</t>
  </si>
  <si>
    <t>Consultoría de transporte terrestre</t>
  </si>
  <si>
    <t>1. Consultoría técnica en planificación del transporte terrestre.
2. Apoyo en la realización de estudios de demanda.
3. Apoyo en el diseño de encuestas.
4. Seguimiento y apoyo de trabajos de campo para la elaboración de los estudios de demanda (encuestas).</t>
  </si>
  <si>
    <t>- Al menos 6 meses de experiencia en el ámbito de la planificación del transporte terrestre.
- Al menos 6 meses en el seguimiento y realización de trabajos de campo (encuestas).
- Manejo de BBDD.
- Manejo de GIS.</t>
  </si>
  <si>
    <t>ECE-R-011</t>
  </si>
  <si>
    <t>Técnico/a en Seguridad Aeroportuaria</t>
  </si>
  <si>
    <t>1. Asesoramiento y apoyo técnico a Aeropuertos en temas relacionados con Seguridad Aeroportuaria.
2. Realización de auditorías internas de seguridad aeroportuaria.
3. Redacción de nuevos procedimientos, actualización, adaptación al aeropuerto, etc.
4. Revisión de proyectos constructivos para asegurar que las nuevas infraestructuras o las modificaciones de las existentes cumplen con los requisitos de seguridad aeroportuaria que establecen la normativa.</t>
  </si>
  <si>
    <t>- Ingeniería Aeronáutica
- Ingeniería Técnica Aeronáutica
- Grado en Ingeniería Aeronáutica</t>
  </si>
  <si>
    <t>- Al menos 1 año de experiencia en Seguridad Aeroportuaria.
- Experiencia en al menos 5 auditorías internas de seguridad aeroportuaria.
- Conocimientos de programación (Python, etc.).</t>
  </si>
  <si>
    <t>ECE-R-012</t>
  </si>
  <si>
    <t>1. Asesoramiento y apoyo técnico a Aeropuertos en temas relacionados con Seguridad Operacional y Operaciones Aeroportuarias.
2. Realización de Supervisiones en aeropuertos del Sistema de Gestión de Seguridad Operacional (SGSO) y Manual de Aeropuerto.
3. Desarrollo y participación en procesos de gestión del cambio y análisis de riesgos.
4. Revisión y análisis de Estudios de Obstáculos.</t>
  </si>
  <si>
    <t>- Al menos 2 años de experiencia en Seguridad Operacional Aeroportuaria.
- Valorable experiencia en Seguridad Operacional trabajando en Aeropuertos.
- Experiencia en al menos 5 supervisiones del SGSO y Manual de Aeropuerto.
- Manejo de herramientas para el seguimiento y control del SGSO en los aeropuertos.</t>
  </si>
  <si>
    <t>- Al menos 1 año de experiencia en la gestión y tramitación de documentación del sector de carreteras, como expedientes de explotación, reclamaciones de responsabilidad patrimonial, expedientes de filmaciones.
- Dominio del paquete de Microsoft Office.
- Conocimiento programas informáticos de la Administración Pública: SIGUDA. ALMACÉN, ASIF, SGS.</t>
  </si>
  <si>
    <t>ECE-R-014</t>
  </si>
  <si>
    <t>G. SUBVENCIONES EN INFRAESTRUCTURAS</t>
  </si>
  <si>
    <t>Técnico/a de apoyo en el control del transporte de mercancías por carretera</t>
  </si>
  <si>
    <t>1. Control y vigilancia del cumplimiento de las obligaciones contractuales de los transportistas.
2. Análisis de documentación contable de empresas de transporte.
3. Redacción de informes de apoyo para la actividad inspectora.
4. Análisis de precios de transporte y aplicabilidad.</t>
  </si>
  <si>
    <t>Diplomatura en Ciencias empresariales, Grado en Economía o similares.</t>
  </si>
  <si>
    <t>Al menos 5 años de experiencia global.
Experiencia en el sector de la infraestructura y/o servicios del transporte.</t>
  </si>
  <si>
    <t>19. Gestión técnica y administrativa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</si>
  <si>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documentación de  Nacionalidad  en el  aplicativo GENARES
- Conocimientos en la Ley de Procedimiento Administrativo
- Experiencia de  al menos 2 años en Excel avanzado</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</si>
  <si>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al menos 3 años en metodología ágil (Scrum).
- Experiencia de al menos 6 meses en proyectos de aplicaciones en relación a la energía en el sector ferroviario.</t>
  </si>
  <si>
    <t>- Al menos 5 años de experiencia en proyectos de desarrollo  con tecnología NodeJS y MySQL/MariaDB.
- Al menos 2 años de experiencia trabajando en el sector público.
- Conocimientos de programación en NodeJS.
- Conocimientos de programación en PHP.
- Conocimientos de bases de datos relacionales y no relacionales.</t>
  </si>
  <si>
    <t>- Conocimientos de realización de cuadros de mando analíticos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</si>
  <si>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 Experiencia de más de 5 años realizando tareas de soporte TIC a usuarios y actualizando cuentas de usuario de Active Directory.
- Experiencia de al menos 1 año trabajando con herramientas de gestión de incidencias (BMC Remedy, EasyVista e iTOP). 
- Experiencia de al menos 1 año en la resolución de incidencias de dispositivos móviles con sistemas operativos IOS, Android y de comunicaciones.
- Experiencia de al menos 1 año administrando la plataforma videoconferencia Zoom.
- Experiencia de al menos 1 año trabajando en la resolución de incidencias N1 y N2 (presencial y remoto) en el Ministerio de Igualdad.</t>
  </si>
  <si>
    <t>4. Mantenimiento de infraestructuras</t>
  </si>
  <si>
    <t>- Al menos 6 meses de experiencia en proyectos y obras relacionados con el sector ferroviario
- Al menos 6 meses de experiencia en revisión y análisis de certificaciones y documentación de obras en líneas ferroviarias</t>
  </si>
  <si>
    <t>EEM-R-007</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</si>
  <si>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</si>
  <si>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</si>
  <si>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t>
  </si>
  <si>
    <t>- Experiencia de al menos 1 año en obras ferroviarias de AV
- Valorable conocimientos en aplicaciones PIDAME, ACER, SIOS</t>
  </si>
  <si>
    <t>- Al menos 1 año de experiencia en obras de mantenimiento ferroviarias de AV
- Valorable conocimientos de las aplicaciones PIDAME y SIOS</t>
  </si>
  <si>
    <t>- Al menos 5 años de experiencia en obras de mantenimiento ferroviarias de AV
-Valorable habilitaciones en seguridad en la circulación (Piloto de seguridad habilitado y / o Encargado de Trabajos)
-Valorable habilitación en inspección de soldaduras
- Valorable conocimientos de las aplicaciones PIDAME y SIOS</t>
  </si>
  <si>
    <t>-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</si>
  <si>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EEM-R-015</t>
  </si>
  <si>
    <t>Técnico/a de apoyo en Obras Ferroviarias de línea convencional.</t>
  </si>
  <si>
    <t>1. -	Elaboración de informes de seguimiento de actuaciones.
2. -	Coordinación transversal de departamentos.
3. -	Tramitación de documentación técnica y administrativa
4. -	Preparación de informes puntuales solicitados por el cliente.</t>
  </si>
  <si>
    <t>- Ingeniería de Caminos, Canales y Puertos 
- Ingeniería Técnica de Telecomunicaciones
- Ingeniería técnica de Obras Públicas / Grado en Ingeniería Civil 
- Licenciatura en Ciencias Geológicas 
- Ingeniería Agrícola / Licenciatura en Economía 
- Grado en Ingeniería Electrónica Industrial y Automática 
- Arquitectura Técnica/ Arquitectura o similares.
- Conocimientos equivalentes equiparados por la empresa y/o experiencia consolidada en el ejercicio de la actividad profesional en la empresa y reconocida por ésta.</t>
  </si>
  <si>
    <t>- Al menos 5 años de experiencia en obras o proyectos de infraestructura y vía.
- Valorable conocimientos de procedimientos del ADIF.
- Valorable experiencia en optimización de procedimientos documentales.</t>
  </si>
  <si>
    <t>EEM-R-016</t>
  </si>
  <si>
    <t>EEM-R-017</t>
  </si>
  <si>
    <t>- Al menos 2 años de experiencia en obras o proyectos de infraestructura y vía.
- Valorable conocimientos de procedimientos del ADIF.
- Valorable experiencia en optimización de procedimientos documentales.R72</t>
  </si>
  <si>
    <t>EEM-R-018</t>
  </si>
  <si>
    <t>G. OBRAS EN LÍNEAS EN EXPLOTACIÓN</t>
  </si>
  <si>
    <t>Director/a de Obra en Obras Ferroviarias de infraestructura y vía.</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</si>
  <si>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</si>
  <si>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 Titulación Universitaria Media o Superior.
- Ingeniería de Caminos Canales y Puertos
- Ingeniería Técnica de Obras Públicas
- Grado en Ingeniería Civil.</t>
  </si>
  <si>
    <t>- Experiencia global en obra de al menos 15 años. 
- Al menos 10 años de experiencia en obras lineales con presupuesto &gt;15Meuros
- Valorable conocimiento de los procedimientos del ADIF.
- Experiencia en obras con estructuras.</t>
  </si>
  <si>
    <t>EEM-R-019</t>
  </si>
  <si>
    <t>Técnico/a de suministros en Obras Ferroviarias de línea convencional.</t>
  </si>
  <si>
    <t>1. Coordinación y gestión logística de materiales de vía: fundamentalmente balasto, traviesas, carril y aparatos de vía.
2. Asesoría en materia de aparatos de vía en todas las fases del ciclo de vida de una obra.
3. Tramitación de peticiones y formatos de comunicación entre las áreas de actividad desde el punto de vista de los materiales de vía.
4. Gestión de incidencias desde el punto de vista de los materiales de vía.</t>
  </si>
  <si>
    <t>- Titulación Universitaria Media o Superior
- Ingeniería de Caminos Canales y Puertos
- Ingeniería Técnica de Obras Públicas
- Grado en Ingeniería Civil
- Ingeniería Técnica en Topografía.</t>
  </si>
  <si>
    <t>- Al menos 15 años de experiencia global.
- Al menos 3 años de experiencia en proyectos y/u obras ferroviarias de infraestructura y vía.
- Valorable conocimiento de los procedimientos del ADIF.</t>
  </si>
  <si>
    <t>EEM-R-020</t>
  </si>
  <si>
    <t>Técnico/a de Calidad en Obras Ferroviarias de línea convencional.</t>
  </si>
  <si>
    <t>1. -	Elaboración e implementación del Plan de Calidad de la Asistencia Técnica.
2. -	Preparación y realización de auditorías.
3. -	Verificar el correcto cumplimiento de los procedimientos del Sistema de Gestión de Calidad de la empresa.
4. -	Liderar reuniones de coordinación con el contratista relativas al Control de Calidad.</t>
  </si>
  <si>
    <t>- Experiencia global en obra de al menos 6 años.
- Al menos 1 años de experiencia en obras ferroviarias de infraestructura y vía.
- Valorable conocimiento de los procedimientos del ADIF.</t>
  </si>
  <si>
    <t>EEM-R-021</t>
  </si>
  <si>
    <t>Técnico/a de infraestructura y vía en obras ferroviarias de línea convencional.</t>
  </si>
  <si>
    <t>1. -	Verificación del cumplimiento de medios del contrato MIV centro.
2. -	Coordinación con los Técnicos de vía de Madrid-Norte y Madrid-Sur las actuaciones a llevar a cabo.
3. -	Control y revisión de mediciones mensuales.
4. -	Preparación de la certificación mensual.</t>
  </si>
  <si>
    <t>- Experiencia global en obra de al menos 12 años.
- Al menos 5 años de experiencia en obras ferroviarias de infraestructura y vía.
- Valorable conocimiento de los procedimientos del ADIF.
- Valorabale conocimientos de calidad y auditorías.</t>
  </si>
  <si>
    <t>EEM-R-022</t>
  </si>
  <si>
    <t>Adjunto/a a Director de Obra en Obras Ferroviarias de infraestructura y vía</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</si>
  <si>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</si>
  <si>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 xml:space="preserve">- Titulación Universitaria Media o Superior
- Ingeniería de Caminos Canales y Puertos
- Ingeniería Técnica de Obras Públicas
- Grado en Ingeniería Civil
</t>
  </si>
  <si>
    <t>- Experiencia global en obra de al menos 10 años.
- Al menos 5 años de experiencia en obras ferroviarias de infraestructura y vía.
- Valorable conocimiento de los procedimientos del ADIF.
- Valorabale formación en Dirección Facultativa.</t>
  </si>
  <si>
    <t>EEM-R-023</t>
  </si>
  <si>
    <t>G. OPERACIÓN E INSPECCIÓN</t>
  </si>
  <si>
    <t>Técnico/a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</si>
  <si>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Obra.</t>
  </si>
  <si>
    <t>Máster Ingeniería de Caminos,Canales y Puertos.</t>
  </si>
  <si>
    <t>- 1 año de experiencia en realizacion de inspeccion de infraestructuras de AV. 
- Conocimientos de plataforma SIOS.</t>
  </si>
  <si>
    <t>EEM-R-024</t>
  </si>
  <si>
    <t>Técnico/a Patología Estructuras Metálicas</t>
  </si>
  <si>
    <t>1. Inspección de Estructuras Metálicas. En particular experiencia en inspecciones principales de puentes metálicos.
2. Realización de informes de inspección.
3. Redacción de informes de estado y de proyectos de reparación, rehabilitacion y refuerzo de puentes metálicos.
4. Redacción de proyectos de prueba de carga para puentes metálicos mediante cálculos estructurales.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</si>
  <si>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Formacion PRL Espacios confinados.</t>
  </si>
  <si>
    <t>EEM-R-025</t>
  </si>
  <si>
    <t>Técnico/a Patología Estructuras</t>
  </si>
  <si>
    <t>1. Inspección de Estructuras Metálicas. En particular experiencia en inspecciones principales de puentes metálicos.
2. Realización de informes de inspección.
3. Redacción de informes de estado de estructuras.
4. Redacción de proyectos de reparación, rehabilitacion y refuerzo de estructuras.</t>
  </si>
  <si>
    <t>- Al menos 1 año de experiencia en inspecciones de estructuras y realizacion de informes de inspección de estructuras .
- Conocimientos de cálculo de estructuras con SAP 2000 nivel Medio.
- Valorable curso RESPONSABLE TÉCNICO (acorde a la Instrucción Técnica ADIF-IT-301-001-007-SC-524).
- Conocimientos de NAP de aplicacion a inspeccion de puentes en vigor.
- Formacion PRL Trabajos en Altura.
- Formación PRL Espacios confinados.</t>
  </si>
  <si>
    <t>EEM-R-026</t>
  </si>
  <si>
    <t>Asistente Técnico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</si>
  <si>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Tuneles ferroviarias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</si>
  <si>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Graduado en Educacion Secundaria Obligatorio o similar.</t>
  </si>
  <si>
    <t>- Necesaria Habilitación Piloto Seguridad Adif.
- Valorable curso RESPONSABLE TÉCNICO (acorde a la Instrucción Técnica ADIF-IT-301-001-007-SC-524).
- R81Valorable Curso Habilitante Inspección Infraestructuras Ferroviarias Según NAP en vigor.</t>
  </si>
  <si>
    <t>EEP-R-003</t>
  </si>
  <si>
    <t>1. Inspecciónes de calidad y coordinación de calidad
2. Redacción de documentos, estudios, informes, valoraciones, etc relativos a carreteras y viales
3. Mediciones, presupuestos, preparación de planos
4. Supervisión de documentos técnicos relativos a carreteras y viales</t>
  </si>
  <si>
    <t>- Experiencia al menos 10 años demostrable en las funciones enumeradas en el apartado 1.14.
- Valorable experiencia en obra.
- Conocimiento de las Normas de redacción de proyectos (DGC, Adif) aplicables a nivel nacional</t>
  </si>
  <si>
    <t>EEP-R-004</t>
  </si>
  <si>
    <t>G. PROYECTOS DE EDIFICACIÓN</t>
  </si>
  <si>
    <t>Técnico/a en redacción de proyectos de arquitectura y edificación ferroviaria</t>
  </si>
  <si>
    <t>1.Elaboración de propuestas de diseño y definición constructiva.
2. Generación de documentación técnica durante la redacción de proyectos básicos y constructivos de arquitectura.
3. Coordinación de stakeholders multidisciplinares involucrados en el proyecto.
4-Comunicación con el cliente durante la redacción del proyecto.</t>
  </si>
  <si>
    <t>Arquitectura</t>
  </si>
  <si>
    <t>Conocimientos Metodología BIM</t>
  </si>
  <si>
    <t>EEP-R-005</t>
  </si>
  <si>
    <t>EEP-R-006</t>
  </si>
  <si>
    <t>1.Elaboración de propuestas de diseño y definición constructiva.
2. Generación de documentación técnica durante la redacción de proyectos básicos y constructivos de arquitectura.
3. Coordinación de stakeholders multidisciplinares involucrados en el proyecto.
4. Soporte grafico para la elaboración de soluciones técnicas para estudios viabilidad, informes y memorias.</t>
  </si>
  <si>
    <t>Máster en Arquitectura</t>
  </si>
  <si>
    <t>Conocimientos metodologia BIM</t>
  </si>
  <si>
    <t>EEP-R-007</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</si>
  <si>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4Asistencia técnica en planificación de proyectos, informes de viabilidad de infraestructura del transporte ferroviario, tramitaciones técnicas.</t>
  </si>
  <si>
    <t>Grado en Arquitectura o Edificación</t>
  </si>
  <si>
    <t>Conocimientos en metodología BIM</t>
  </si>
  <si>
    <t>EEP-R-008</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</si>
  <si>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4. Asistencia técnica en planificación de proyectos, informes de viabilidad de infraestructura del transporte ferroviario, tramitaciones técnicas.</t>
  </si>
  <si>
    <t>EEP-R-009</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</si>
  <si>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</si>
  <si>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 Al menos 7 años de experiencia en trabajos similares. 
- Manejo avanzado de software geotécnico (Paquete Rocscience, Plaxis2D) y Microsoft Excel. Manejo de AutoCad y Menfis.
- Necesarios conocimientos de diseño geotécnico de túneles mediante NATM y de pantallas.
- Valorable conocimiento de diseño de túneles mediante método belga.
- 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</si>
  <si>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
- Máster en energías renovables y proyectos energéticos</t>
  </si>
  <si>
    <t>- Al menos 3 años de experiencia en proyectos y/o obras de edificación en entorno ferroviario.
- Al menos 3 años de experiencia en la coordinación de trabajos acorde a los procedimientos de empresas gestoras de Infraestructuras de transporte.
- Al menos 10 años de experiencia en proyectos y/o obras de edificación.
- Nivel básico en Prevención de Riesgos laborales.</t>
  </si>
  <si>
    <t>- Al menos 3 años de experiencia en proyectos y/o obra de instalaciones de edificación.
- Al menos 3 años de experiencia en la gestión de inmuebles.
- Al menos 3 años de experiencia en proyectos y obras de edificación.
- Al menos 3 años de experiencia en proyectos y/o obra de instalaciones de data centers, clean tech y real state.
- Máster en metodología BIM</t>
  </si>
  <si>
    <t>- Al menos 1 año de experiencia en proyectos y obras de Edificacion en entorno ferroviario.
- Al menos 1 año de experiencia en la coordinacion de trabajos acorde a los procedimientos de empresas gestoras de Infraestructuras ferroviarias.
- Al menos 5 años de experiencia en redacción de proyectos y ejecucion de obras de edificacion.
- Master Universitario en Peritacion y Reparacion de Edificios.</t>
  </si>
  <si>
    <t>- Ingeniería de Caminos, Canales y Puertos con al menos diez (10) años desde titulación.
- Al menos diez (10) años de experiencia demostrable como Jefe de Unidad de asistencia técnica a obras de construcción de plataforma ferroviaria para ADIF o ADIF A.V. 
- PMP-PMI Project Manager Professional.
- Master Bussines Administration (MBA).
- Valorable formación como Especialista en infraestructuras ferroviarias.</t>
  </si>
  <si>
    <t>Máster en Técnicas de Conservación de la Biodiversidad y Ecología (Titulación Superior) y Grado en Ciencias Ambientales (Titulación Media).</t>
  </si>
  <si>
    <t>- Máster en Técnicas de Conservación de la Biodiversidad y Ecología con al menos un (1) año desde titulación.
- Grado en Ciencias Ambientales con al menos dos (2) años desde titulación.
- Al menos diez (10) meses de experiencia demostrable como director/a ambiental de obra para líneas ferroviarias de alta velocidad o línea convencional.</t>
  </si>
  <si>
    <t>- Al menos 4 años de experiencia en el mantenimiento ferroviario tanto en AV como en con en ancho convencional 
- Al menos 6 meses de experiencia en la AT de construcción de un Cambiador de Ancho</t>
  </si>
  <si>
    <t>- Al menos 1 año de experiencia global en actividades relacionadas con aeronaves no tripuladas
- Al menos 1 año de experiencia en el desarrollo e implantación del concepto U-Space.
- Valorable formación específica en aeronaves no tripuladas.
- Valorable el título de piloto de drones</t>
  </si>
  <si>
    <t>- Al menos 2 años de experiencia global en actividades relacionadas con aeronaves no tripuladas
- Al menos 1 año de experiencia en el desarrollo e implantación del concepto U-Space.
- Valorable formación específica en aeronaves no tripuladas.
- Valorable el título de piloto de drones.</t>
  </si>
  <si>
    <t>ESO-R-009</t>
  </si>
  <si>
    <t>Técnico/a en Seguridad Operacional de navegación aérea</t>
  </si>
  <si>
    <t>1. Apoyo en actividades de investigación de incidentes y sucesos de tránsito aéreo.
2. Apoyo en la monitorización, control y promoción de la seguridad operacional.
3. Apoyo en la definición y seguimiento de medidas de mitigación y recomendaciones para la mejora de la seguridad operacional de navegación aérea
4. Apoyo en la gestion de operaciones de tránsito aéreo</t>
  </si>
  <si>
    <t>- Grado en Ingeniería Aeronáutica
- Máster en Ingeniería Aeroespacial o 
- Formación universitaria equivalente o asimilable.</t>
  </si>
  <si>
    <t>- Al menos 3 años de experiencia en actividades para la garantía de seguridad de proveedores de servicios de navegación aérea, gestores aeroportuarios u operadores aéreos.
- Al menos 1 año de experiencia en investigación de accidentes y sucesos de tránsito aéreo.
- Valorable esperiencia en gestión de operaciones de tránsito aéreo en aeródromo o ruta y área terminal</t>
  </si>
  <si>
    <t>ESR-R-007</t>
  </si>
  <si>
    <t>Técnico/a de auscultación</t>
  </si>
  <si>
    <t>1. Apoyo a la gestión del mantenimiento de los vehículos laboratorio y equipos de auscultación, velando por el correcto estado de uso de estos equipos y la vigencia de su calibración
2. Durante la auscultación, realiza al operación de los equipos de auscultación y dará soporte técnico para asegurar la correcta adquisición de datos y la resolución de posibles incidencias
3. Procesado de los datos obtenidos durante las auscultaciones y redacción de los informes asociados a estas
4. Apoyo en la implementación de equipos de auscultación y/o medida</t>
  </si>
  <si>
    <t>- Experiencia en la realización de auscultaciones dinámicas de catenaria y vía.
- Conocimientos en herramientas de tratamiento de datos.
- Conocimientos en sistemas de medida y adquisición de datos de parámetros físicos.</t>
  </si>
  <si>
    <t>- Al menos cinco (5) años de experiencia en mantenimiento de sistemas ferroviarios.
- Experiencia en gestión de incidencias del sistema de señalización en red de Alta Velocidad.
- Conocimiento del sistema PIDAME para gestión del Mantenimiento.</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</si>
  <si>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conocimiento de SAP.</t>
  </si>
  <si>
    <t>- Nivel experto en: Autocad, ArcGis, QGis, Microstation. 
- Ingles nivel B2. 
- Al menos 15 años de experiencia en delineación.</t>
  </si>
  <si>
    <t>EXO-R-016</t>
  </si>
  <si>
    <t>Técnico/a de contratación</t>
  </si>
  <si>
    <t>1. Gestión y tramitación de resoluciones de contrato. Notificaciones a contratistas
2. Control y gestión de la documentación de entrada y salida. Creación y gestión de bases de datos en Excel y Access para facilitar el seguimiento y control de la documentación y su gestión.
3.Gestión de recursos humanos. Elaboración y envío de documentación a Obras Públicas y Consejo de Estado.
4.Gestión de documentación para el juzgado. Control de envíos de documentación con otros departamentos. Control y gestión de documentación para Comité y Consejo de Administración. Resolución de incidencias y gestión de material de oficina.</t>
  </si>
  <si>
    <t>Diplomatura de Ciencias Empresariales</t>
  </si>
  <si>
    <t>- Al menos 3 años de experiencia profesional.
- NIVEL USUARIO: Share Point, G-TaskManager, SAP, Savia Amadeus y MailChimp
- NIVEL MEDIO: InDesign, Microsoft Dynamics NAV, Gesappro y Basa
- NIVEL AVANZADO: Paquete Microsoft Office (Access, Excel,Word, PowerPoint y Outlook), RDA, Google Drive, Pegase
- Redes Sociales (Facebook, Twitter, Instagram)</t>
  </si>
  <si>
    <t>- Herramientas informaticas: Autocad, Revit, Microsoft Office, ArcGIS Pro, Photoshop, Redes sociales y  Presto.
- Al menos 3 años de experiencia en delineación.</t>
  </si>
  <si>
    <t>OXT-R-001</t>
  </si>
  <si>
    <t>SUBD. TIC</t>
  </si>
  <si>
    <t>G. PROYECTOS</t>
  </si>
  <si>
    <t>Consultor/a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</si>
  <si>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</si>
  <si>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Licenciado en Informática</t>
  </si>
  <si>
    <t>- Certificación ITIL
- Más de 20 años de experiencia en el sector TIC
- Experiencia en Tecnología. Net
- Al menos 10 años de analista y 10 años como jefe/a de proyecto</t>
  </si>
  <si>
    <t>16. Legal &amp; Compliance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</si>
</sst>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7">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b/>
      <sz val="11"/>
      <color theme="0"/>
      <name val="Calibri"/>
      <scheme val="minor"/>
    </font>
    <font>
      <sz val="11"/>
      <color rgb="FF1A4488"/>
      <name val="Poppins regular"/>
    </font>
    <font>
      <sz val="11"/>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theme="4"/>
        <bgColor indexed="64"/>
      </patternFill>
    </fill>
    <fill>
      <patternFill patternType="solid">
        <fgColor theme="1"/>
        <bgColor indexed="64"/>
      </patternFill>
    </fill>
    <fill>
      <patternFill patternType="solid">
        <fgColor rgb="FF92D050"/>
        <bgColor indexed="64"/>
      </patternFill>
    </fill>
  </fills>
  <borders count="4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87">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4" fillId="8" borderId="46" xfId="0" applyFont="1" applyFill="1" applyBorder="1" applyAlignment="1">
      <alignment horizontal="center" vertical="center" wrapText="1"/>
    </xf>
    <xf numFmtId="0" fontId="34" fillId="9" borderId="46" xfId="0" applyFont="1" applyFill="1" applyBorder="1" applyAlignment="1">
      <alignment horizontal="center" vertical="center" wrapText="1"/>
    </xf>
    <xf numFmtId="0" fontId="0" fillId="10" borderId="46" xfId="0" applyFill="1" applyBorder="1" applyAlignment="1" applyProtection="1">
      <alignment horizontal="center" vertical="center" wrapText="1"/>
      <protection locked="0"/>
    </xf>
    <xf numFmtId="49" fontId="0" fillId="10" borderId="46" xfId="0" applyNumberForma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33" fillId="0" borderId="46" xfId="0" applyFont="1" applyBorder="1" applyAlignment="1">
      <alignment horizontal="center" vertical="center" wrapText="1"/>
    </xf>
    <xf numFmtId="0" fontId="35" fillId="0" borderId="46" xfId="0" applyFont="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49" fontId="36" fillId="0" borderId="46" xfId="0" applyNumberFormat="1" applyFont="1" applyBorder="1" applyAlignment="1" applyProtection="1">
      <alignment horizontal="left" vertical="center" wrapText="1"/>
      <protection locked="0"/>
    </xf>
    <xf numFmtId="0" fontId="0" fillId="0" borderId="0" xfId="0"/>
    <xf numFmtId="0" fontId="0" fillId="0" borderId="0" xfId="0" applyAlignment="1">
      <alignment horizontal="center"/>
    </xf>
    <xf numFmtId="0" fontId="0" fillId="0" borderId="0" xfId="0" applyAlignment="1" applyProtection="1">
      <alignment horizontal="left"/>
      <protection locked="0"/>
    </xf>
    <xf numFmtId="49" fontId="0" fillId="0" borderId="0" xfId="0" applyNumberFormat="1" applyAlignment="1" applyProtection="1">
      <alignment horizontal="left"/>
      <protection locked="0"/>
    </xf>
    <xf numFmtId="0" fontId="0" fillId="0" borderId="0" xfId="0" applyAlignment="1">
      <alignment horizontal="left"/>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33" t="s">
        <v>87</v>
      </c>
      <c r="B3" s="134"/>
      <c r="C3" s="134"/>
      <c r="D3" s="134"/>
      <c r="E3" s="134"/>
      <c r="F3" s="134"/>
      <c r="G3" s="134"/>
      <c r="H3" s="134"/>
      <c r="I3" s="134"/>
      <c r="J3" s="134"/>
      <c r="K3" s="171"/>
      <c r="L3" s="172"/>
    </row>
    <row r="4" spans="1:17" s="2" customFormat="1" ht="7.5" customHeight="1">
      <c r="A4" s="23"/>
      <c r="L4" s="24"/>
    </row>
    <row r="5" spans="1:17" s="2" customFormat="1" ht="15.6" customHeight="1">
      <c r="A5" s="86" t="s">
        <v>61</v>
      </c>
      <c r="B5" s="87"/>
      <c r="C5" s="87"/>
      <c r="D5" s="87"/>
      <c r="E5" s="87"/>
      <c r="F5" s="87"/>
      <c r="G5" s="87"/>
      <c r="H5" s="87"/>
      <c r="I5" s="87"/>
      <c r="J5" s="87"/>
      <c r="K5" s="84"/>
      <c r="L5" s="85"/>
    </row>
    <row r="6" spans="1:17" s="2" customFormat="1" ht="43.5" customHeight="1">
      <c r="A6" s="162" t="s">
        <v>62</v>
      </c>
      <c r="B6" s="126"/>
      <c r="C6" s="126"/>
      <c r="D6" s="126" t="s">
        <v>84</v>
      </c>
      <c r="E6" s="126"/>
      <c r="F6" s="3" t="s">
        <v>66</v>
      </c>
      <c r="G6" s="152" t="s">
        <v>63</v>
      </c>
      <c r="H6" s="153"/>
      <c r="I6" s="154"/>
      <c r="J6" s="3" t="s">
        <v>64</v>
      </c>
      <c r="K6" s="126" t="s">
        <v>65</v>
      </c>
      <c r="L6" s="127"/>
    </row>
    <row r="7" spans="1:17" ht="40.049999999999997" customHeight="1">
      <c r="A7" s="122"/>
      <c r="B7" s="123"/>
      <c r="C7" s="123"/>
      <c r="D7" s="123"/>
      <c r="E7" s="123"/>
      <c r="F7" s="17"/>
      <c r="G7" s="155"/>
      <c r="H7" s="156"/>
      <c r="I7" s="157"/>
      <c r="J7" s="17"/>
      <c r="K7" s="124"/>
      <c r="L7" s="125"/>
    </row>
    <row r="8" spans="1:17" s="2" customFormat="1" ht="15.75" customHeight="1">
      <c r="A8" s="86" t="s">
        <v>0</v>
      </c>
      <c r="B8" s="87"/>
      <c r="C8" s="87"/>
      <c r="D8" s="87"/>
      <c r="E8" s="87"/>
      <c r="F8" s="87"/>
      <c r="G8" s="87"/>
      <c r="H8" s="87"/>
      <c r="I8" s="87"/>
      <c r="J8" s="87"/>
      <c r="K8" s="84"/>
      <c r="L8" s="85"/>
    </row>
    <row r="9" spans="1:17" s="2" customFormat="1" ht="43.5" customHeight="1">
      <c r="A9" s="183" t="s">
        <v>57</v>
      </c>
      <c r="B9" s="177"/>
      <c r="C9" s="176" t="s">
        <v>101</v>
      </c>
      <c r="D9" s="186"/>
      <c r="E9" s="186"/>
      <c r="F9" s="177"/>
      <c r="G9" s="176" t="s">
        <v>2</v>
      </c>
      <c r="H9" s="177"/>
      <c r="I9" s="176" t="s">
        <v>102</v>
      </c>
      <c r="J9" s="177"/>
      <c r="K9" s="126" t="s">
        <v>56</v>
      </c>
      <c r="L9" s="127"/>
      <c r="O9" s="182" t="s">
        <v>19</v>
      </c>
      <c r="P9" s="182"/>
      <c r="Q9" s="182"/>
    </row>
    <row r="10" spans="1:17" s="2" customFormat="1" ht="69" customHeight="1">
      <c r="A10" s="184" t="s">
        <v>809</v>
      </c>
      <c r="B10" s="185"/>
      <c r="C10" s="128" t="str">
        <f>VLOOKUP(A10,Listado!1:1048576,5,0)</f>
        <v>G. MANTENIMIENTO DE RED CONVENCIONAL</v>
      </c>
      <c r="D10" s="128"/>
      <c r="E10" s="128"/>
      <c r="F10" s="128"/>
      <c r="G10" s="128" t="str">
        <f>VLOOKUP(A10,Listado!1:1048576,6,0)</f>
        <v>Técnico/a 1</v>
      </c>
      <c r="H10" s="128"/>
      <c r="I10" s="178" t="str">
        <f>VLOOKUP(A10,Listado!1:1048576,9,0)</f>
        <v>Técnico/a de apoyo en Obras Ferroviarias de línea convencional.</v>
      </c>
      <c r="J10" s="179"/>
      <c r="K10" s="128" t="str">
        <f>VLOOKUP(A10,Listado!1:1048576,12,0)</f>
        <v>Valencia</v>
      </c>
      <c r="L10" s="129"/>
    </row>
    <row r="11" spans="1:17" s="2" customFormat="1" ht="15.75" customHeight="1">
      <c r="A11" s="130" t="s">
        <v>98</v>
      </c>
      <c r="B11" s="131"/>
      <c r="C11" s="131"/>
      <c r="D11" s="131"/>
      <c r="E11" s="131"/>
      <c r="F11" s="131"/>
      <c r="G11" s="131"/>
      <c r="H11" s="131"/>
      <c r="I11" s="131"/>
      <c r="J11" s="131"/>
      <c r="K11" s="131"/>
      <c r="L11" s="132"/>
    </row>
    <row r="12" spans="1:17" s="2" customFormat="1" ht="19.2" customHeight="1">
      <c r="A12" s="86" t="s">
        <v>1</v>
      </c>
      <c r="B12" s="87"/>
      <c r="C12" s="87"/>
      <c r="D12" s="87"/>
      <c r="E12" s="87"/>
      <c r="F12" s="87"/>
      <c r="G12" s="87"/>
      <c r="H12" s="87"/>
      <c r="I12" s="87"/>
      <c r="J12" s="87"/>
      <c r="K12" s="84"/>
      <c r="L12" s="85"/>
    </row>
    <row r="13" spans="1:17" s="2" customFormat="1" ht="22.2" customHeight="1">
      <c r="A13" s="135" t="s">
        <v>90</v>
      </c>
      <c r="B13" s="136"/>
      <c r="C13" s="136"/>
      <c r="D13" s="136"/>
      <c r="E13" s="136"/>
      <c r="F13" s="136"/>
      <c r="G13" s="136"/>
      <c r="H13" s="136"/>
      <c r="I13" s="136"/>
      <c r="J13" s="136"/>
      <c r="K13" s="136"/>
      <c r="L13" s="137"/>
    </row>
    <row r="14" spans="1:17" s="2" customFormat="1" ht="18.75" customHeight="1">
      <c r="A14" s="138" t="s">
        <v>59</v>
      </c>
      <c r="B14" s="139"/>
      <c r="C14" s="158" t="s">
        <v>58</v>
      </c>
      <c r="D14" s="159"/>
      <c r="E14" s="159"/>
      <c r="F14" s="159"/>
      <c r="G14" s="159"/>
      <c r="H14" s="159"/>
      <c r="I14" s="160"/>
      <c r="J14" s="139" t="s">
        <v>60</v>
      </c>
      <c r="K14" s="139"/>
      <c r="L14" s="142"/>
    </row>
    <row r="15" spans="1:17" ht="40.049999999999997" customHeight="1">
      <c r="A15" s="140"/>
      <c r="B15" s="141"/>
      <c r="C15" s="143"/>
      <c r="D15" s="144"/>
      <c r="E15" s="144"/>
      <c r="F15" s="144"/>
      <c r="G15" s="144"/>
      <c r="H15" s="144"/>
      <c r="I15" s="161"/>
      <c r="J15" s="143"/>
      <c r="K15" s="144"/>
      <c r="L15" s="145"/>
    </row>
    <row r="16" spans="1:17" s="2" customFormat="1" ht="18.75" customHeight="1" thickBot="1">
      <c r="A16" s="163" t="s">
        <v>91</v>
      </c>
      <c r="B16" s="164"/>
      <c r="C16" s="164"/>
      <c r="D16" s="164"/>
      <c r="E16" s="164"/>
      <c r="F16" s="164"/>
      <c r="G16" s="164"/>
      <c r="H16" s="164"/>
      <c r="I16" s="164"/>
      <c r="J16" s="164"/>
      <c r="K16" s="164"/>
      <c r="L16" s="165"/>
    </row>
    <row r="17" spans="1:12" ht="166.8" customHeight="1" thickTop="1" thickBot="1">
      <c r="A17" s="168" t="str">
        <f>VLOOKUP(A10,Listado!1:1048576,16,0)</f>
        <v>- Al menos 5 años de experiencia en obras o proyectos de infraestructura y vía.
- Valorable conocimientos de procedimientos del ADIF.
- Valorable experiencia en optimización de procedimientos documentales.</v>
      </c>
      <c r="B17" s="169"/>
      <c r="C17" s="169"/>
      <c r="D17" s="169"/>
      <c r="E17" s="169"/>
      <c r="F17" s="169"/>
      <c r="G17" s="169"/>
      <c r="H17" s="170"/>
      <c r="I17" s="18"/>
      <c r="J17" s="166" t="s">
        <v>89</v>
      </c>
      <c r="K17" s="166"/>
      <c r="L17" s="167"/>
    </row>
    <row r="18" spans="1:12" s="2" customFormat="1" ht="19.2" customHeight="1" thickTop="1">
      <c r="A18" s="146" t="s">
        <v>92</v>
      </c>
      <c r="B18" s="147"/>
      <c r="C18" s="147"/>
      <c r="D18" s="147"/>
      <c r="E18" s="147"/>
      <c r="F18" s="147"/>
      <c r="G18" s="147"/>
      <c r="H18" s="147"/>
      <c r="I18" s="147"/>
      <c r="J18" s="147"/>
      <c r="K18" s="147"/>
      <c r="L18" s="25"/>
    </row>
    <row r="19" spans="1:12" s="2" customFormat="1" ht="113.4" customHeight="1">
      <c r="A19" s="173" t="s">
        <v>755</v>
      </c>
      <c r="B19" s="174"/>
      <c r="C19" s="174"/>
      <c r="D19" s="174"/>
      <c r="E19" s="174"/>
      <c r="F19" s="174"/>
      <c r="G19" s="174"/>
      <c r="H19" s="174"/>
      <c r="I19" s="174"/>
      <c r="J19" s="174"/>
      <c r="K19" s="174"/>
      <c r="L19" s="175"/>
    </row>
    <row r="20" spans="1:12" s="2" customFormat="1" ht="65.400000000000006" customHeight="1">
      <c r="A20" s="148" t="s">
        <v>130</v>
      </c>
      <c r="B20" s="149"/>
      <c r="C20" s="149"/>
      <c r="D20" s="149"/>
      <c r="E20" s="149"/>
      <c r="F20" s="149"/>
      <c r="G20" s="149"/>
      <c r="H20" s="149"/>
      <c r="I20" s="149"/>
      <c r="J20" s="150"/>
      <c r="K20" s="151"/>
      <c r="L20" s="26">
        <v>15</v>
      </c>
    </row>
    <row r="21" spans="1:12" s="4" customFormat="1" ht="40.049999999999997" customHeight="1">
      <c r="A21" s="27" t="s">
        <v>93</v>
      </c>
      <c r="B21" s="13" t="s">
        <v>133</v>
      </c>
      <c r="C21" s="109" t="s">
        <v>71</v>
      </c>
      <c r="D21" s="110"/>
      <c r="E21" s="109" t="s">
        <v>24</v>
      </c>
      <c r="F21" s="110"/>
      <c r="G21" s="109" t="s">
        <v>94</v>
      </c>
      <c r="H21" s="111"/>
      <c r="I21" s="110"/>
      <c r="J21" s="13" t="s">
        <v>67</v>
      </c>
      <c r="K21" s="13" t="s">
        <v>68</v>
      </c>
      <c r="L21" s="28" t="s">
        <v>69</v>
      </c>
    </row>
    <row r="22" spans="1:12" s="5" customFormat="1" ht="16.95" customHeight="1">
      <c r="A22" s="62"/>
      <c r="B22" s="63"/>
      <c r="C22" s="93"/>
      <c r="D22" s="94"/>
      <c r="E22" s="180"/>
      <c r="F22" s="181"/>
      <c r="G22" s="97"/>
      <c r="H22" s="97"/>
      <c r="I22" s="97"/>
      <c r="J22" s="14" t="str">
        <f>IF(OR(ISBLANK(A22),ISBLANK(B22)),"",(B22-A22)+1)</f>
        <v/>
      </c>
      <c r="K22" s="15">
        <f>15/1826</f>
        <v>8.2146768893756848E-3</v>
      </c>
      <c r="L22" s="29" t="str">
        <f>IFERROR(ROUND(J22*K22,4),"")</f>
        <v/>
      </c>
    </row>
    <row r="23" spans="1:12" s="5" customFormat="1" ht="16.95" customHeight="1">
      <c r="A23" s="62"/>
      <c r="B23" s="63"/>
      <c r="C23" s="93"/>
      <c r="D23" s="94"/>
      <c r="E23" s="95"/>
      <c r="F23" s="96"/>
      <c r="G23" s="97"/>
      <c r="H23" s="97"/>
      <c r="I23" s="97"/>
      <c r="J23" s="14" t="str">
        <f t="shared" ref="J23:J35" si="0">IF(OR(ISBLANK(A23),ISBLANK(B23)),"",(B23-A23)+1)</f>
        <v/>
      </c>
      <c r="K23" s="15">
        <f t="shared" ref="K23:K35" si="1">15/1826</f>
        <v>8.2146768893756848E-3</v>
      </c>
      <c r="L23" s="29" t="str">
        <f t="shared" ref="L23:L35" si="2">IFERROR(ROUND(J23*K23,4),"")</f>
        <v/>
      </c>
    </row>
    <row r="24" spans="1:12" s="5" customFormat="1" ht="16.95" customHeight="1">
      <c r="A24" s="62"/>
      <c r="B24" s="63"/>
      <c r="C24" s="93"/>
      <c r="D24" s="94"/>
      <c r="E24" s="95"/>
      <c r="F24" s="96"/>
      <c r="G24" s="121"/>
      <c r="H24" s="121"/>
      <c r="I24" s="121"/>
      <c r="J24" s="14" t="str">
        <f t="shared" si="0"/>
        <v/>
      </c>
      <c r="K24" s="15">
        <f t="shared" si="1"/>
        <v>8.2146768893756848E-3</v>
      </c>
      <c r="L24" s="29" t="str">
        <f t="shared" si="2"/>
        <v/>
      </c>
    </row>
    <row r="25" spans="1:12" s="5" customFormat="1" ht="16.95" customHeight="1">
      <c r="A25" s="62"/>
      <c r="B25" s="63"/>
      <c r="C25" s="93"/>
      <c r="D25" s="94"/>
      <c r="E25" s="95"/>
      <c r="F25" s="96"/>
      <c r="G25" s="121"/>
      <c r="H25" s="121"/>
      <c r="I25" s="121"/>
      <c r="J25" s="14" t="str">
        <f t="shared" si="0"/>
        <v/>
      </c>
      <c r="K25" s="15">
        <f t="shared" si="1"/>
        <v>8.2146768893756848E-3</v>
      </c>
      <c r="L25" s="29" t="str">
        <f t="shared" si="2"/>
        <v/>
      </c>
    </row>
    <row r="26" spans="1:12" s="5" customFormat="1" ht="16.95" customHeight="1">
      <c r="A26" s="62"/>
      <c r="B26" s="63"/>
      <c r="C26" s="93"/>
      <c r="D26" s="94"/>
      <c r="E26" s="95"/>
      <c r="F26" s="96"/>
      <c r="G26" s="121"/>
      <c r="H26" s="121"/>
      <c r="I26" s="121"/>
      <c r="J26" s="14" t="str">
        <f t="shared" si="0"/>
        <v/>
      </c>
      <c r="K26" s="15">
        <f t="shared" si="1"/>
        <v>8.2146768893756848E-3</v>
      </c>
      <c r="L26" s="29" t="str">
        <f t="shared" si="2"/>
        <v/>
      </c>
    </row>
    <row r="27" spans="1:12" s="5" customFormat="1" ht="16.95" customHeight="1">
      <c r="A27" s="62"/>
      <c r="B27" s="63"/>
      <c r="C27" s="93"/>
      <c r="D27" s="94"/>
      <c r="E27" s="95"/>
      <c r="F27" s="96"/>
      <c r="G27" s="121"/>
      <c r="H27" s="121"/>
      <c r="I27" s="121"/>
      <c r="J27" s="14" t="str">
        <f t="shared" si="0"/>
        <v/>
      </c>
      <c r="K27" s="15">
        <f t="shared" si="1"/>
        <v>8.2146768893756848E-3</v>
      </c>
      <c r="L27" s="29" t="str">
        <f t="shared" si="2"/>
        <v/>
      </c>
    </row>
    <row r="28" spans="1:12" s="5" customFormat="1" ht="16.95" customHeight="1">
      <c r="A28" s="62"/>
      <c r="B28" s="63"/>
      <c r="C28" s="93"/>
      <c r="D28" s="94"/>
      <c r="E28" s="95"/>
      <c r="F28" s="96"/>
      <c r="G28" s="121"/>
      <c r="H28" s="121"/>
      <c r="I28" s="121"/>
      <c r="J28" s="14" t="str">
        <f t="shared" si="0"/>
        <v/>
      </c>
      <c r="K28" s="15">
        <f t="shared" si="1"/>
        <v>8.2146768893756848E-3</v>
      </c>
      <c r="L28" s="29" t="str">
        <f t="shared" si="2"/>
        <v/>
      </c>
    </row>
    <row r="29" spans="1:12" s="5" customFormat="1" ht="16.95" customHeight="1">
      <c r="A29" s="62"/>
      <c r="B29" s="63"/>
      <c r="C29" s="93"/>
      <c r="D29" s="94"/>
      <c r="E29" s="95"/>
      <c r="F29" s="96"/>
      <c r="G29" s="121"/>
      <c r="H29" s="121"/>
      <c r="I29" s="121"/>
      <c r="J29" s="14" t="str">
        <f t="shared" si="0"/>
        <v/>
      </c>
      <c r="K29" s="15">
        <f t="shared" si="1"/>
        <v>8.2146768893756848E-3</v>
      </c>
      <c r="L29" s="29" t="str">
        <f t="shared" si="2"/>
        <v/>
      </c>
    </row>
    <row r="30" spans="1:12" s="5" customFormat="1" ht="16.95" customHeight="1">
      <c r="A30" s="62"/>
      <c r="B30" s="63"/>
      <c r="C30" s="93"/>
      <c r="D30" s="94"/>
      <c r="E30" s="95"/>
      <c r="F30" s="96"/>
      <c r="G30" s="121"/>
      <c r="H30" s="121"/>
      <c r="I30" s="121"/>
      <c r="J30" s="14" t="str">
        <f t="shared" si="0"/>
        <v/>
      </c>
      <c r="K30" s="15">
        <f t="shared" si="1"/>
        <v>8.2146768893756848E-3</v>
      </c>
      <c r="L30" s="29" t="str">
        <f t="shared" si="2"/>
        <v/>
      </c>
    </row>
    <row r="31" spans="1:12" s="5" customFormat="1" ht="16.95" customHeight="1">
      <c r="A31" s="62"/>
      <c r="B31" s="63"/>
      <c r="C31" s="93"/>
      <c r="D31" s="94"/>
      <c r="E31" s="95"/>
      <c r="F31" s="96"/>
      <c r="G31" s="121"/>
      <c r="H31" s="121"/>
      <c r="I31" s="121"/>
      <c r="J31" s="14" t="str">
        <f t="shared" si="0"/>
        <v/>
      </c>
      <c r="K31" s="15">
        <f t="shared" si="1"/>
        <v>8.2146768893756848E-3</v>
      </c>
      <c r="L31" s="29" t="str">
        <f t="shared" si="2"/>
        <v/>
      </c>
    </row>
    <row r="32" spans="1:12" s="5" customFormat="1" ht="16.95" customHeight="1">
      <c r="A32" s="62"/>
      <c r="B32" s="63"/>
      <c r="C32" s="93"/>
      <c r="D32" s="94"/>
      <c r="E32" s="95"/>
      <c r="F32" s="96"/>
      <c r="G32" s="121"/>
      <c r="H32" s="121"/>
      <c r="I32" s="121"/>
      <c r="J32" s="14" t="str">
        <f t="shared" si="0"/>
        <v/>
      </c>
      <c r="K32" s="15">
        <f t="shared" si="1"/>
        <v>8.2146768893756848E-3</v>
      </c>
      <c r="L32" s="29" t="str">
        <f t="shared" si="2"/>
        <v/>
      </c>
    </row>
    <row r="33" spans="1:12" s="5" customFormat="1" ht="16.95" customHeight="1">
      <c r="A33" s="62"/>
      <c r="B33" s="63"/>
      <c r="C33" s="93"/>
      <c r="D33" s="94"/>
      <c r="E33" s="95"/>
      <c r="F33" s="96"/>
      <c r="G33" s="121"/>
      <c r="H33" s="121"/>
      <c r="I33" s="121"/>
      <c r="J33" s="14" t="str">
        <f t="shared" si="0"/>
        <v/>
      </c>
      <c r="K33" s="15">
        <f t="shared" si="1"/>
        <v>8.2146768893756848E-3</v>
      </c>
      <c r="L33" s="29" t="str">
        <f t="shared" si="2"/>
        <v/>
      </c>
    </row>
    <row r="34" spans="1:12" s="5" customFormat="1" ht="16.95" customHeight="1">
      <c r="A34" s="62"/>
      <c r="B34" s="63"/>
      <c r="C34" s="93"/>
      <c r="D34" s="94"/>
      <c r="E34" s="95"/>
      <c r="F34" s="96"/>
      <c r="G34" s="121"/>
      <c r="H34" s="121"/>
      <c r="I34" s="121"/>
      <c r="J34" s="14" t="str">
        <f>IF(OR(ISBLANK(A34),ISBLANK(B34)),"",(B34-A34)+1)</f>
        <v/>
      </c>
      <c r="K34" s="15">
        <f t="shared" si="1"/>
        <v>8.2146768893756848E-3</v>
      </c>
      <c r="L34" s="29" t="str">
        <f t="shared" si="2"/>
        <v/>
      </c>
    </row>
    <row r="35" spans="1:12" s="5" customFormat="1" ht="16.95" customHeight="1">
      <c r="A35" s="62"/>
      <c r="B35" s="63"/>
      <c r="C35" s="93"/>
      <c r="D35" s="94"/>
      <c r="E35" s="95"/>
      <c r="F35" s="96"/>
      <c r="G35" s="121"/>
      <c r="H35" s="121"/>
      <c r="I35" s="121"/>
      <c r="J35" s="14" t="str">
        <f t="shared" si="0"/>
        <v/>
      </c>
      <c r="K35" s="15">
        <f t="shared" si="1"/>
        <v>8.2146768893756848E-3</v>
      </c>
      <c r="L35" s="29" t="str">
        <f t="shared" si="2"/>
        <v/>
      </c>
    </row>
    <row r="36" spans="1:12" s="6" customFormat="1" ht="44.25" customHeight="1">
      <c r="A36" s="106" t="s">
        <v>70</v>
      </c>
      <c r="B36" s="107"/>
      <c r="C36" s="107"/>
      <c r="D36" s="107"/>
      <c r="E36" s="107"/>
      <c r="F36" s="107"/>
      <c r="G36" s="107"/>
      <c r="H36" s="107"/>
      <c r="I36" s="107"/>
      <c r="J36" s="107"/>
      <c r="K36" s="108"/>
      <c r="L36" s="31">
        <f>MIN(15,ROUND(SUM(L22:L35),4))</f>
        <v>0</v>
      </c>
    </row>
    <row r="37" spans="1:12" s="2" customFormat="1" ht="51" customHeight="1">
      <c r="A37" s="112" t="s">
        <v>128</v>
      </c>
      <c r="B37" s="113"/>
      <c r="C37" s="113"/>
      <c r="D37" s="113"/>
      <c r="E37" s="113"/>
      <c r="F37" s="113"/>
      <c r="G37" s="113"/>
      <c r="H37" s="113"/>
      <c r="I37" s="113"/>
      <c r="J37" s="113"/>
      <c r="K37" s="114"/>
      <c r="L37" s="30">
        <v>25</v>
      </c>
    </row>
    <row r="38" spans="1:12" s="4" customFormat="1" ht="40.049999999999997" customHeight="1">
      <c r="A38" s="27" t="s">
        <v>93</v>
      </c>
      <c r="B38" s="13" t="s">
        <v>133</v>
      </c>
      <c r="C38" s="109" t="s">
        <v>71</v>
      </c>
      <c r="D38" s="110"/>
      <c r="E38" s="109" t="s">
        <v>24</v>
      </c>
      <c r="F38" s="110"/>
      <c r="G38" s="109" t="s">
        <v>127</v>
      </c>
      <c r="H38" s="111"/>
      <c r="I38" s="110"/>
      <c r="J38" s="13" t="s">
        <v>67</v>
      </c>
      <c r="K38" s="13" t="s">
        <v>68</v>
      </c>
      <c r="L38" s="28" t="s">
        <v>69</v>
      </c>
    </row>
    <row r="39" spans="1:12" s="5" customFormat="1" ht="16.95" customHeight="1">
      <c r="A39" s="62"/>
      <c r="B39" s="63"/>
      <c r="C39" s="93"/>
      <c r="D39" s="94"/>
      <c r="E39" s="95"/>
      <c r="F39" s="96"/>
      <c r="G39" s="97"/>
      <c r="H39" s="97"/>
      <c r="I39" s="97"/>
      <c r="J39" s="14" t="str">
        <f>IF(OR(ISBLANK(A39),ISBLANK(B39)),"",(B39-A39)+1)</f>
        <v/>
      </c>
      <c r="K39" s="15">
        <f>25/1826</f>
        <v>1.3691128148959474E-2</v>
      </c>
      <c r="L39" s="29" t="str">
        <f>IFERROR(ROUND(J39*K39,4),"")</f>
        <v/>
      </c>
    </row>
    <row r="40" spans="1:12" s="5" customFormat="1" ht="16.95" customHeight="1">
      <c r="A40" s="62"/>
      <c r="B40" s="63"/>
      <c r="C40" s="93"/>
      <c r="D40" s="94"/>
      <c r="E40" s="95"/>
      <c r="F40" s="96"/>
      <c r="G40" s="97"/>
      <c r="H40" s="97"/>
      <c r="I40" s="97"/>
      <c r="J40" s="14" t="str">
        <f t="shared" ref="J40:J52" si="3">IF(OR(ISBLANK(A40),ISBLANK(B40)),"",(B40-A40)+1)</f>
        <v/>
      </c>
      <c r="K40" s="15">
        <f t="shared" ref="K40:K52" si="4">25/1826</f>
        <v>1.3691128148959474E-2</v>
      </c>
      <c r="L40" s="29" t="str">
        <f t="shared" ref="L40:L52" si="5">IFERROR(ROUND(J40*K40,4),"")</f>
        <v/>
      </c>
    </row>
    <row r="41" spans="1:12" s="5" customFormat="1" ht="16.95" customHeight="1">
      <c r="A41" s="62"/>
      <c r="B41" s="63"/>
      <c r="C41" s="88"/>
      <c r="D41" s="89"/>
      <c r="E41" s="90"/>
      <c r="F41" s="91"/>
      <c r="G41" s="92"/>
      <c r="H41" s="92"/>
      <c r="I41" s="92"/>
      <c r="J41" s="14" t="str">
        <f t="shared" si="3"/>
        <v/>
      </c>
      <c r="K41" s="15">
        <f t="shared" si="4"/>
        <v>1.3691128148959474E-2</v>
      </c>
      <c r="L41" s="29" t="str">
        <f t="shared" si="5"/>
        <v/>
      </c>
    </row>
    <row r="42" spans="1:12" s="5" customFormat="1" ht="16.95" customHeight="1">
      <c r="A42" s="62"/>
      <c r="B42" s="63"/>
      <c r="C42" s="88"/>
      <c r="D42" s="89"/>
      <c r="E42" s="90"/>
      <c r="F42" s="91"/>
      <c r="G42" s="92"/>
      <c r="H42" s="92"/>
      <c r="I42" s="92"/>
      <c r="J42" s="14" t="str">
        <f t="shared" si="3"/>
        <v/>
      </c>
      <c r="K42" s="15">
        <f t="shared" si="4"/>
        <v>1.3691128148959474E-2</v>
      </c>
      <c r="L42" s="29" t="str">
        <f t="shared" si="5"/>
        <v/>
      </c>
    </row>
    <row r="43" spans="1:12" s="5" customFormat="1" ht="16.95" customHeight="1">
      <c r="A43" s="62"/>
      <c r="B43" s="63"/>
      <c r="C43" s="88"/>
      <c r="D43" s="89"/>
      <c r="E43" s="90"/>
      <c r="F43" s="91"/>
      <c r="G43" s="92"/>
      <c r="H43" s="92"/>
      <c r="I43" s="92"/>
      <c r="J43" s="14" t="str">
        <f t="shared" si="3"/>
        <v/>
      </c>
      <c r="K43" s="15">
        <f t="shared" si="4"/>
        <v>1.3691128148959474E-2</v>
      </c>
      <c r="L43" s="29" t="str">
        <f t="shared" si="5"/>
        <v/>
      </c>
    </row>
    <row r="44" spans="1:12" s="5" customFormat="1" ht="16.95" customHeight="1">
      <c r="A44" s="62"/>
      <c r="B44" s="63"/>
      <c r="C44" s="88"/>
      <c r="D44" s="89"/>
      <c r="E44" s="90"/>
      <c r="F44" s="91"/>
      <c r="G44" s="92"/>
      <c r="H44" s="92"/>
      <c r="I44" s="92"/>
      <c r="J44" s="14" t="str">
        <f t="shared" si="3"/>
        <v/>
      </c>
      <c r="K44" s="15">
        <f t="shared" si="4"/>
        <v>1.3691128148959474E-2</v>
      </c>
      <c r="L44" s="29" t="str">
        <f t="shared" si="5"/>
        <v/>
      </c>
    </row>
    <row r="45" spans="1:12" s="5" customFormat="1" ht="16.95" customHeight="1">
      <c r="A45" s="62"/>
      <c r="B45" s="63"/>
      <c r="C45" s="88"/>
      <c r="D45" s="89"/>
      <c r="E45" s="90"/>
      <c r="F45" s="91"/>
      <c r="G45" s="92"/>
      <c r="H45" s="92"/>
      <c r="I45" s="92"/>
      <c r="J45" s="14" t="str">
        <f t="shared" si="3"/>
        <v/>
      </c>
      <c r="K45" s="15">
        <f t="shared" si="4"/>
        <v>1.3691128148959474E-2</v>
      </c>
      <c r="L45" s="29" t="str">
        <f t="shared" si="5"/>
        <v/>
      </c>
    </row>
    <row r="46" spans="1:12" s="5" customFormat="1" ht="16.95" customHeight="1">
      <c r="A46" s="62"/>
      <c r="B46" s="63"/>
      <c r="C46" s="88"/>
      <c r="D46" s="89"/>
      <c r="E46" s="90"/>
      <c r="F46" s="91"/>
      <c r="G46" s="92"/>
      <c r="H46" s="92"/>
      <c r="I46" s="92"/>
      <c r="J46" s="14" t="str">
        <f t="shared" si="3"/>
        <v/>
      </c>
      <c r="K46" s="15">
        <f t="shared" si="4"/>
        <v>1.3691128148959474E-2</v>
      </c>
      <c r="L46" s="29" t="str">
        <f t="shared" si="5"/>
        <v/>
      </c>
    </row>
    <row r="47" spans="1:12" s="5" customFormat="1" ht="16.95" customHeight="1">
      <c r="A47" s="62"/>
      <c r="B47" s="63"/>
      <c r="C47" s="88"/>
      <c r="D47" s="89"/>
      <c r="E47" s="90"/>
      <c r="F47" s="91"/>
      <c r="G47" s="92"/>
      <c r="H47" s="92"/>
      <c r="I47" s="92"/>
      <c r="J47" s="14" t="str">
        <f t="shared" si="3"/>
        <v/>
      </c>
      <c r="K47" s="15">
        <f t="shared" si="4"/>
        <v>1.3691128148959474E-2</v>
      </c>
      <c r="L47" s="29" t="str">
        <f t="shared" si="5"/>
        <v/>
      </c>
    </row>
    <row r="48" spans="1:12" s="5" customFormat="1" ht="16.95" customHeight="1">
      <c r="A48" s="62"/>
      <c r="B48" s="63"/>
      <c r="C48" s="88"/>
      <c r="D48" s="89"/>
      <c r="E48" s="90"/>
      <c r="F48" s="91"/>
      <c r="G48" s="92"/>
      <c r="H48" s="92"/>
      <c r="I48" s="92"/>
      <c r="J48" s="14" t="str">
        <f t="shared" si="3"/>
        <v/>
      </c>
      <c r="K48" s="15">
        <f t="shared" si="4"/>
        <v>1.3691128148959474E-2</v>
      </c>
      <c r="L48" s="29" t="str">
        <f t="shared" si="5"/>
        <v/>
      </c>
    </row>
    <row r="49" spans="1:12" s="5" customFormat="1" ht="16.95" customHeight="1">
      <c r="A49" s="62"/>
      <c r="B49" s="63"/>
      <c r="C49" s="88"/>
      <c r="D49" s="89"/>
      <c r="E49" s="90"/>
      <c r="F49" s="91"/>
      <c r="G49" s="92"/>
      <c r="H49" s="92"/>
      <c r="I49" s="92"/>
      <c r="J49" s="14" t="str">
        <f t="shared" si="3"/>
        <v/>
      </c>
      <c r="K49" s="15">
        <f t="shared" si="4"/>
        <v>1.3691128148959474E-2</v>
      </c>
      <c r="L49" s="29" t="str">
        <f t="shared" si="5"/>
        <v/>
      </c>
    </row>
    <row r="50" spans="1:12" s="5" customFormat="1" ht="16.95" customHeight="1">
      <c r="A50" s="62"/>
      <c r="B50" s="63"/>
      <c r="C50" s="88"/>
      <c r="D50" s="89"/>
      <c r="E50" s="90"/>
      <c r="F50" s="91"/>
      <c r="G50" s="92"/>
      <c r="H50" s="92"/>
      <c r="I50" s="92"/>
      <c r="J50" s="14" t="str">
        <f t="shared" si="3"/>
        <v/>
      </c>
      <c r="K50" s="15">
        <f t="shared" si="4"/>
        <v>1.3691128148959474E-2</v>
      </c>
      <c r="L50" s="29" t="str">
        <f t="shared" si="5"/>
        <v/>
      </c>
    </row>
    <row r="51" spans="1:12" s="5" customFormat="1" ht="16.95" customHeight="1">
      <c r="A51" s="62"/>
      <c r="B51" s="63"/>
      <c r="C51" s="88"/>
      <c r="D51" s="89"/>
      <c r="E51" s="90"/>
      <c r="F51" s="91"/>
      <c r="G51" s="92"/>
      <c r="H51" s="92"/>
      <c r="I51" s="92"/>
      <c r="J51" s="14" t="str">
        <f t="shared" si="3"/>
        <v/>
      </c>
      <c r="K51" s="15">
        <f t="shared" si="4"/>
        <v>1.3691128148959474E-2</v>
      </c>
      <c r="L51" s="29" t="str">
        <f t="shared" si="5"/>
        <v/>
      </c>
    </row>
    <row r="52" spans="1:12" s="5" customFormat="1" ht="16.95" customHeight="1">
      <c r="A52" s="62"/>
      <c r="B52" s="63"/>
      <c r="C52" s="88"/>
      <c r="D52" s="89"/>
      <c r="E52" s="90"/>
      <c r="F52" s="91"/>
      <c r="G52" s="92"/>
      <c r="H52" s="92"/>
      <c r="I52" s="92"/>
      <c r="J52" s="14" t="str">
        <f t="shared" si="3"/>
        <v/>
      </c>
      <c r="K52" s="15">
        <f t="shared" si="4"/>
        <v>1.3691128148959474E-2</v>
      </c>
      <c r="L52" s="29" t="str">
        <f t="shared" si="5"/>
        <v/>
      </c>
    </row>
    <row r="53" spans="1:12" s="5" customFormat="1" ht="44.25" customHeight="1">
      <c r="A53" s="115" t="s">
        <v>72</v>
      </c>
      <c r="B53" s="116"/>
      <c r="C53" s="116"/>
      <c r="D53" s="116"/>
      <c r="E53" s="116"/>
      <c r="F53" s="116"/>
      <c r="G53" s="116"/>
      <c r="H53" s="116"/>
      <c r="I53" s="116"/>
      <c r="J53" s="116"/>
      <c r="K53" s="117"/>
      <c r="L53" s="31">
        <f>MIN(25,ROUND(SUM(L39:L52),4))</f>
        <v>0</v>
      </c>
    </row>
    <row r="54" spans="1:12" s="7" customFormat="1" ht="67.8" customHeight="1">
      <c r="A54" s="118" t="s">
        <v>131</v>
      </c>
      <c r="B54" s="119"/>
      <c r="C54" s="119"/>
      <c r="D54" s="119"/>
      <c r="E54" s="119"/>
      <c r="F54" s="119"/>
      <c r="G54" s="119"/>
      <c r="H54" s="119"/>
      <c r="I54" s="119"/>
      <c r="J54" s="119"/>
      <c r="K54" s="120"/>
      <c r="L54" s="32">
        <v>15</v>
      </c>
    </row>
    <row r="55" spans="1:12" s="4" customFormat="1" ht="49.2" customHeight="1">
      <c r="A55" s="27" t="s">
        <v>93</v>
      </c>
      <c r="B55" s="13" t="s">
        <v>133</v>
      </c>
      <c r="C55" s="109" t="s">
        <v>71</v>
      </c>
      <c r="D55" s="110"/>
      <c r="E55" s="109" t="s">
        <v>24</v>
      </c>
      <c r="F55" s="110"/>
      <c r="G55" s="109" t="s">
        <v>127</v>
      </c>
      <c r="H55" s="111"/>
      <c r="I55" s="110"/>
      <c r="J55" s="13" t="s">
        <v>67</v>
      </c>
      <c r="K55" s="13" t="s">
        <v>68</v>
      </c>
      <c r="L55" s="28" t="s">
        <v>69</v>
      </c>
    </row>
    <row r="56" spans="1:12" s="5" customFormat="1" ht="16.95" customHeight="1">
      <c r="A56" s="62"/>
      <c r="B56" s="63"/>
      <c r="C56" s="93"/>
      <c r="D56" s="94"/>
      <c r="E56" s="95"/>
      <c r="F56" s="96"/>
      <c r="G56" s="97"/>
      <c r="H56" s="97"/>
      <c r="I56" s="97"/>
      <c r="J56" s="14" t="str">
        <f>IF(OR(ISBLANK(A56),ISBLANK(B56)),"",(B56-A56)+1)</f>
        <v/>
      </c>
      <c r="K56" s="15">
        <f>15/1826</f>
        <v>8.2146768893756848E-3</v>
      </c>
      <c r="L56" s="29" t="str">
        <f>IFERROR(ROUND(J56*K56,4),"")</f>
        <v/>
      </c>
    </row>
    <row r="57" spans="1:12" s="5" customFormat="1" ht="16.95" customHeight="1">
      <c r="A57" s="62"/>
      <c r="B57" s="63"/>
      <c r="C57" s="88"/>
      <c r="D57" s="89"/>
      <c r="E57" s="90"/>
      <c r="F57" s="91"/>
      <c r="G57" s="92"/>
      <c r="H57" s="92"/>
      <c r="I57" s="92"/>
      <c r="J57" s="14" t="str">
        <f t="shared" ref="J57:J69" si="6">IF(OR(ISBLANK(A57),ISBLANK(B57)),"",(B57-A57)+1)</f>
        <v/>
      </c>
      <c r="K57" s="15">
        <f t="shared" ref="K57:K69" si="7">15/1826</f>
        <v>8.2146768893756848E-3</v>
      </c>
      <c r="L57" s="29" t="str">
        <f t="shared" ref="L57:L69" si="8">IFERROR(ROUND(J57*K57,4),"")</f>
        <v/>
      </c>
    </row>
    <row r="58" spans="1:12" s="5" customFormat="1" ht="16.95" customHeight="1">
      <c r="A58" s="62"/>
      <c r="B58" s="63"/>
      <c r="C58" s="88"/>
      <c r="D58" s="89"/>
      <c r="E58" s="90"/>
      <c r="F58" s="91"/>
      <c r="G58" s="92"/>
      <c r="H58" s="92"/>
      <c r="I58" s="92"/>
      <c r="J58" s="14" t="str">
        <f t="shared" si="6"/>
        <v/>
      </c>
      <c r="K58" s="15">
        <f t="shared" si="7"/>
        <v>8.2146768893756848E-3</v>
      </c>
      <c r="L58" s="29" t="str">
        <f t="shared" si="8"/>
        <v/>
      </c>
    </row>
    <row r="59" spans="1:12" s="5" customFormat="1" ht="16.95" customHeight="1">
      <c r="A59" s="62"/>
      <c r="B59" s="63"/>
      <c r="C59" s="88"/>
      <c r="D59" s="89"/>
      <c r="E59" s="90"/>
      <c r="F59" s="91"/>
      <c r="G59" s="92"/>
      <c r="H59" s="92"/>
      <c r="I59" s="92"/>
      <c r="J59" s="14" t="str">
        <f t="shared" si="6"/>
        <v/>
      </c>
      <c r="K59" s="15">
        <f t="shared" si="7"/>
        <v>8.2146768893756848E-3</v>
      </c>
      <c r="L59" s="29" t="str">
        <f t="shared" si="8"/>
        <v/>
      </c>
    </row>
    <row r="60" spans="1:12" s="5" customFormat="1" ht="16.95" customHeight="1">
      <c r="A60" s="62"/>
      <c r="B60" s="63"/>
      <c r="C60" s="88"/>
      <c r="D60" s="89"/>
      <c r="E60" s="90"/>
      <c r="F60" s="91"/>
      <c r="G60" s="92"/>
      <c r="H60" s="92"/>
      <c r="I60" s="92"/>
      <c r="J60" s="14" t="str">
        <f t="shared" si="6"/>
        <v/>
      </c>
      <c r="K60" s="15">
        <f t="shared" si="7"/>
        <v>8.2146768893756848E-3</v>
      </c>
      <c r="L60" s="29" t="str">
        <f t="shared" si="8"/>
        <v/>
      </c>
    </row>
    <row r="61" spans="1:12" s="5" customFormat="1" ht="16.95" customHeight="1">
      <c r="A61" s="62"/>
      <c r="B61" s="63"/>
      <c r="C61" s="88"/>
      <c r="D61" s="89"/>
      <c r="E61" s="90"/>
      <c r="F61" s="91"/>
      <c r="G61" s="92"/>
      <c r="H61" s="92"/>
      <c r="I61" s="92"/>
      <c r="J61" s="14" t="str">
        <f t="shared" si="6"/>
        <v/>
      </c>
      <c r="K61" s="15">
        <f t="shared" si="7"/>
        <v>8.2146768893756848E-3</v>
      </c>
      <c r="L61" s="29" t="str">
        <f t="shared" si="8"/>
        <v/>
      </c>
    </row>
    <row r="62" spans="1:12" s="5" customFormat="1" ht="16.95" customHeight="1">
      <c r="A62" s="62"/>
      <c r="B62" s="63"/>
      <c r="C62" s="88"/>
      <c r="D62" s="89"/>
      <c r="E62" s="90"/>
      <c r="F62" s="91"/>
      <c r="G62" s="92"/>
      <c r="H62" s="92"/>
      <c r="I62" s="92"/>
      <c r="J62" s="14" t="str">
        <f t="shared" si="6"/>
        <v/>
      </c>
      <c r="K62" s="15">
        <f t="shared" si="7"/>
        <v>8.2146768893756848E-3</v>
      </c>
      <c r="L62" s="29" t="str">
        <f t="shared" si="8"/>
        <v/>
      </c>
    </row>
    <row r="63" spans="1:12" s="5" customFormat="1" ht="16.95" customHeight="1">
      <c r="A63" s="62"/>
      <c r="B63" s="63"/>
      <c r="C63" s="88"/>
      <c r="D63" s="89"/>
      <c r="E63" s="90"/>
      <c r="F63" s="91"/>
      <c r="G63" s="92"/>
      <c r="H63" s="92"/>
      <c r="I63" s="92"/>
      <c r="J63" s="14" t="str">
        <f t="shared" si="6"/>
        <v/>
      </c>
      <c r="K63" s="15">
        <f t="shared" si="7"/>
        <v>8.2146768893756848E-3</v>
      </c>
      <c r="L63" s="29" t="str">
        <f t="shared" si="8"/>
        <v/>
      </c>
    </row>
    <row r="64" spans="1:12" s="5" customFormat="1" ht="16.95" customHeight="1">
      <c r="A64" s="62"/>
      <c r="B64" s="63"/>
      <c r="C64" s="88"/>
      <c r="D64" s="89"/>
      <c r="E64" s="90"/>
      <c r="F64" s="91"/>
      <c r="G64" s="92"/>
      <c r="H64" s="92"/>
      <c r="I64" s="92"/>
      <c r="J64" s="14" t="str">
        <f t="shared" si="6"/>
        <v/>
      </c>
      <c r="K64" s="15">
        <f t="shared" si="7"/>
        <v>8.2146768893756848E-3</v>
      </c>
      <c r="L64" s="29" t="str">
        <f t="shared" si="8"/>
        <v/>
      </c>
    </row>
    <row r="65" spans="1:12" s="5" customFormat="1" ht="16.95" customHeight="1">
      <c r="A65" s="62"/>
      <c r="B65" s="63"/>
      <c r="C65" s="88"/>
      <c r="D65" s="89"/>
      <c r="E65" s="90"/>
      <c r="F65" s="91"/>
      <c r="G65" s="92"/>
      <c r="H65" s="92"/>
      <c r="I65" s="92"/>
      <c r="J65" s="14" t="str">
        <f t="shared" si="6"/>
        <v/>
      </c>
      <c r="K65" s="15">
        <f t="shared" si="7"/>
        <v>8.2146768893756848E-3</v>
      </c>
      <c r="L65" s="29" t="str">
        <f t="shared" si="8"/>
        <v/>
      </c>
    </row>
    <row r="66" spans="1:12" s="5" customFormat="1" ht="16.95" customHeight="1">
      <c r="A66" s="62"/>
      <c r="B66" s="63"/>
      <c r="C66" s="88"/>
      <c r="D66" s="89"/>
      <c r="E66" s="90"/>
      <c r="F66" s="91"/>
      <c r="G66" s="92"/>
      <c r="H66" s="92"/>
      <c r="I66" s="92"/>
      <c r="J66" s="14" t="str">
        <f t="shared" si="6"/>
        <v/>
      </c>
      <c r="K66" s="15">
        <f t="shared" si="7"/>
        <v>8.2146768893756848E-3</v>
      </c>
      <c r="L66" s="29" t="str">
        <f t="shared" si="8"/>
        <v/>
      </c>
    </row>
    <row r="67" spans="1:12" s="5" customFormat="1" ht="16.95" customHeight="1">
      <c r="A67" s="62"/>
      <c r="B67" s="63"/>
      <c r="C67" s="88"/>
      <c r="D67" s="89"/>
      <c r="E67" s="90"/>
      <c r="F67" s="91"/>
      <c r="G67" s="92"/>
      <c r="H67" s="92"/>
      <c r="I67" s="92"/>
      <c r="J67" s="14" t="str">
        <f t="shared" si="6"/>
        <v/>
      </c>
      <c r="K67" s="15">
        <f t="shared" si="7"/>
        <v>8.2146768893756848E-3</v>
      </c>
      <c r="L67" s="29" t="str">
        <f t="shared" si="8"/>
        <v/>
      </c>
    </row>
    <row r="68" spans="1:12" s="5" customFormat="1" ht="16.95" customHeight="1">
      <c r="A68" s="62"/>
      <c r="B68" s="63"/>
      <c r="C68" s="88"/>
      <c r="D68" s="89"/>
      <c r="E68" s="90"/>
      <c r="F68" s="91"/>
      <c r="G68" s="92"/>
      <c r="H68" s="92"/>
      <c r="I68" s="92"/>
      <c r="J68" s="14" t="str">
        <f t="shared" si="6"/>
        <v/>
      </c>
      <c r="K68" s="15">
        <f t="shared" si="7"/>
        <v>8.2146768893756848E-3</v>
      </c>
      <c r="L68" s="29" t="str">
        <f t="shared" si="8"/>
        <v/>
      </c>
    </row>
    <row r="69" spans="1:12" s="5" customFormat="1" ht="16.95" customHeight="1">
      <c r="A69" s="62"/>
      <c r="B69" s="63"/>
      <c r="C69" s="88"/>
      <c r="D69" s="89"/>
      <c r="E69" s="90"/>
      <c r="F69" s="91"/>
      <c r="G69" s="92"/>
      <c r="H69" s="92"/>
      <c r="I69" s="92"/>
      <c r="J69" s="14" t="str">
        <f t="shared" si="6"/>
        <v/>
      </c>
      <c r="K69" s="15">
        <f t="shared" si="7"/>
        <v>8.2146768893756848E-3</v>
      </c>
      <c r="L69" s="29" t="str">
        <f t="shared" si="8"/>
        <v/>
      </c>
    </row>
    <row r="70" spans="1:12" s="6" customFormat="1" ht="44.25" customHeight="1">
      <c r="A70" s="106" t="s">
        <v>70</v>
      </c>
      <c r="B70" s="107"/>
      <c r="C70" s="107"/>
      <c r="D70" s="107"/>
      <c r="E70" s="107"/>
      <c r="F70" s="107"/>
      <c r="G70" s="107"/>
      <c r="H70" s="107"/>
      <c r="I70" s="107"/>
      <c r="J70" s="107"/>
      <c r="K70" s="108"/>
      <c r="L70" s="31">
        <f>MIN(15,ROUND(SUM(L56:L69),4))</f>
        <v>0</v>
      </c>
    </row>
    <row r="71" spans="1:12" s="2" customFormat="1" ht="52.5" customHeight="1">
      <c r="A71" s="112" t="s">
        <v>129</v>
      </c>
      <c r="B71" s="113"/>
      <c r="C71" s="113"/>
      <c r="D71" s="113"/>
      <c r="E71" s="113"/>
      <c r="F71" s="113"/>
      <c r="G71" s="113"/>
      <c r="H71" s="113"/>
      <c r="I71" s="113"/>
      <c r="J71" s="113"/>
      <c r="K71" s="114"/>
      <c r="L71" s="30">
        <v>10</v>
      </c>
    </row>
    <row r="72" spans="1:12" s="4" customFormat="1" ht="40.049999999999997" customHeight="1">
      <c r="A72" s="27" t="s">
        <v>93</v>
      </c>
      <c r="B72" s="13" t="s">
        <v>133</v>
      </c>
      <c r="C72" s="109" t="s">
        <v>71</v>
      </c>
      <c r="D72" s="110"/>
      <c r="E72" s="109" t="s">
        <v>24</v>
      </c>
      <c r="F72" s="110"/>
      <c r="G72" s="109" t="s">
        <v>127</v>
      </c>
      <c r="H72" s="111"/>
      <c r="I72" s="110"/>
      <c r="J72" s="13" t="s">
        <v>67</v>
      </c>
      <c r="K72" s="13" t="s">
        <v>68</v>
      </c>
      <c r="L72" s="28" t="s">
        <v>69</v>
      </c>
    </row>
    <row r="73" spans="1:12" s="5" customFormat="1" ht="16.95" customHeight="1">
      <c r="A73" s="62"/>
      <c r="B73" s="63"/>
      <c r="C73" s="93"/>
      <c r="D73" s="94"/>
      <c r="E73" s="95"/>
      <c r="F73" s="96"/>
      <c r="G73" s="97"/>
      <c r="H73" s="97"/>
      <c r="I73" s="97"/>
      <c r="J73" s="14" t="str">
        <f>IF(OR(ISBLANK(A73),ISBLANK(B73)),"",(B73-A73)+1)</f>
        <v/>
      </c>
      <c r="K73" s="15">
        <f>10/1826</f>
        <v>5.4764512595837896E-3</v>
      </c>
      <c r="L73" s="29" t="str">
        <f>IFERROR(ROUND(J73*K73,4),"")</f>
        <v/>
      </c>
    </row>
    <row r="74" spans="1:12" s="5" customFormat="1" ht="16.95" customHeight="1">
      <c r="A74" s="62"/>
      <c r="B74" s="63"/>
      <c r="C74" s="93"/>
      <c r="D74" s="94"/>
      <c r="E74" s="95"/>
      <c r="F74" s="96"/>
      <c r="G74" s="97"/>
      <c r="H74" s="97"/>
      <c r="I74" s="97"/>
      <c r="J74" s="14" t="str">
        <f t="shared" ref="J74:J86" si="9">IF(OR(ISBLANK(A74),ISBLANK(B74)),"",(B74-A74)+1)</f>
        <v/>
      </c>
      <c r="K74" s="15">
        <f t="shared" ref="K74:K86" si="10">10/1826</f>
        <v>5.4764512595837896E-3</v>
      </c>
      <c r="L74" s="29" t="str">
        <f t="shared" ref="L74:L86" si="11">IFERROR(ROUND(J74*K74,4),"")</f>
        <v/>
      </c>
    </row>
    <row r="75" spans="1:12" s="5" customFormat="1" ht="16.95" customHeight="1">
      <c r="A75" s="62"/>
      <c r="B75" s="63"/>
      <c r="C75" s="88"/>
      <c r="D75" s="89"/>
      <c r="E75" s="90"/>
      <c r="F75" s="91"/>
      <c r="G75" s="92"/>
      <c r="H75" s="92"/>
      <c r="I75" s="92"/>
      <c r="J75" s="14" t="str">
        <f t="shared" si="9"/>
        <v/>
      </c>
      <c r="K75" s="15">
        <f t="shared" si="10"/>
        <v>5.4764512595837896E-3</v>
      </c>
      <c r="L75" s="29" t="str">
        <f t="shared" si="11"/>
        <v/>
      </c>
    </row>
    <row r="76" spans="1:12" s="5" customFormat="1" ht="16.95" customHeight="1">
      <c r="A76" s="62"/>
      <c r="B76" s="63"/>
      <c r="C76" s="88"/>
      <c r="D76" s="89"/>
      <c r="E76" s="90"/>
      <c r="F76" s="91"/>
      <c r="G76" s="92"/>
      <c r="H76" s="92"/>
      <c r="I76" s="92"/>
      <c r="J76" s="14" t="str">
        <f t="shared" si="9"/>
        <v/>
      </c>
      <c r="K76" s="15">
        <f t="shared" si="10"/>
        <v>5.4764512595837896E-3</v>
      </c>
      <c r="L76" s="29" t="str">
        <f t="shared" si="11"/>
        <v/>
      </c>
    </row>
    <row r="77" spans="1:12" s="5" customFormat="1" ht="16.95" customHeight="1">
      <c r="A77" s="62"/>
      <c r="B77" s="63"/>
      <c r="C77" s="88"/>
      <c r="D77" s="89"/>
      <c r="E77" s="90"/>
      <c r="F77" s="91"/>
      <c r="G77" s="92"/>
      <c r="H77" s="92"/>
      <c r="I77" s="92"/>
      <c r="J77" s="14" t="str">
        <f t="shared" si="9"/>
        <v/>
      </c>
      <c r="K77" s="15">
        <f t="shared" si="10"/>
        <v>5.4764512595837896E-3</v>
      </c>
      <c r="L77" s="29" t="str">
        <f t="shared" si="11"/>
        <v/>
      </c>
    </row>
    <row r="78" spans="1:12" s="5" customFormat="1" ht="16.95" customHeight="1">
      <c r="A78" s="62"/>
      <c r="B78" s="63"/>
      <c r="C78" s="88"/>
      <c r="D78" s="89"/>
      <c r="E78" s="90"/>
      <c r="F78" s="91"/>
      <c r="G78" s="92"/>
      <c r="H78" s="92"/>
      <c r="I78" s="92"/>
      <c r="J78" s="14" t="str">
        <f t="shared" si="9"/>
        <v/>
      </c>
      <c r="K78" s="15">
        <f t="shared" si="10"/>
        <v>5.4764512595837896E-3</v>
      </c>
      <c r="L78" s="29" t="str">
        <f t="shared" si="11"/>
        <v/>
      </c>
    </row>
    <row r="79" spans="1:12" s="5" customFormat="1" ht="16.95" customHeight="1">
      <c r="A79" s="62"/>
      <c r="B79" s="63"/>
      <c r="C79" s="88"/>
      <c r="D79" s="89"/>
      <c r="E79" s="90"/>
      <c r="F79" s="91"/>
      <c r="G79" s="92"/>
      <c r="H79" s="92"/>
      <c r="I79" s="92"/>
      <c r="J79" s="14" t="str">
        <f t="shared" si="9"/>
        <v/>
      </c>
      <c r="K79" s="15">
        <f t="shared" si="10"/>
        <v>5.4764512595837896E-3</v>
      </c>
      <c r="L79" s="29" t="str">
        <f t="shared" si="11"/>
        <v/>
      </c>
    </row>
    <row r="80" spans="1:12" s="5" customFormat="1" ht="16.95" customHeight="1">
      <c r="A80" s="62"/>
      <c r="B80" s="63"/>
      <c r="C80" s="88"/>
      <c r="D80" s="89"/>
      <c r="E80" s="90"/>
      <c r="F80" s="91"/>
      <c r="G80" s="92"/>
      <c r="H80" s="92"/>
      <c r="I80" s="92"/>
      <c r="J80" s="14" t="str">
        <f t="shared" si="9"/>
        <v/>
      </c>
      <c r="K80" s="15">
        <f t="shared" si="10"/>
        <v>5.4764512595837896E-3</v>
      </c>
      <c r="L80" s="29" t="str">
        <f t="shared" si="11"/>
        <v/>
      </c>
    </row>
    <row r="81" spans="1:12" s="5" customFormat="1" ht="16.95" customHeight="1">
      <c r="A81" s="62"/>
      <c r="B81" s="63"/>
      <c r="C81" s="88"/>
      <c r="D81" s="89"/>
      <c r="E81" s="90"/>
      <c r="F81" s="91"/>
      <c r="G81" s="92"/>
      <c r="H81" s="92"/>
      <c r="I81" s="92"/>
      <c r="J81" s="14" t="str">
        <f t="shared" si="9"/>
        <v/>
      </c>
      <c r="K81" s="15">
        <f t="shared" si="10"/>
        <v>5.4764512595837896E-3</v>
      </c>
      <c r="L81" s="29" t="str">
        <f t="shared" si="11"/>
        <v/>
      </c>
    </row>
    <row r="82" spans="1:12" s="5" customFormat="1" ht="16.95" customHeight="1">
      <c r="A82" s="62"/>
      <c r="B82" s="63"/>
      <c r="C82" s="88"/>
      <c r="D82" s="89"/>
      <c r="E82" s="90"/>
      <c r="F82" s="91"/>
      <c r="G82" s="92"/>
      <c r="H82" s="92"/>
      <c r="I82" s="92"/>
      <c r="J82" s="14" t="str">
        <f t="shared" si="9"/>
        <v/>
      </c>
      <c r="K82" s="15">
        <f t="shared" si="10"/>
        <v>5.4764512595837896E-3</v>
      </c>
      <c r="L82" s="29" t="str">
        <f t="shared" si="11"/>
        <v/>
      </c>
    </row>
    <row r="83" spans="1:12" s="5" customFormat="1" ht="16.95" customHeight="1">
      <c r="A83" s="62"/>
      <c r="B83" s="63"/>
      <c r="C83" s="88"/>
      <c r="D83" s="89"/>
      <c r="E83" s="90"/>
      <c r="F83" s="91"/>
      <c r="G83" s="92"/>
      <c r="H83" s="92"/>
      <c r="I83" s="92"/>
      <c r="J83" s="14" t="str">
        <f t="shared" si="9"/>
        <v/>
      </c>
      <c r="K83" s="15">
        <f t="shared" si="10"/>
        <v>5.4764512595837896E-3</v>
      </c>
      <c r="L83" s="29" t="str">
        <f t="shared" si="11"/>
        <v/>
      </c>
    </row>
    <row r="84" spans="1:12" s="5" customFormat="1" ht="16.95" customHeight="1">
      <c r="A84" s="62"/>
      <c r="B84" s="63"/>
      <c r="C84" s="88"/>
      <c r="D84" s="89"/>
      <c r="E84" s="90"/>
      <c r="F84" s="91"/>
      <c r="G84" s="92"/>
      <c r="H84" s="92"/>
      <c r="I84" s="92"/>
      <c r="J84" s="14" t="str">
        <f t="shared" si="9"/>
        <v/>
      </c>
      <c r="K84" s="15">
        <f t="shared" si="10"/>
        <v>5.4764512595837896E-3</v>
      </c>
      <c r="L84" s="29" t="str">
        <f t="shared" si="11"/>
        <v/>
      </c>
    </row>
    <row r="85" spans="1:12" s="5" customFormat="1" ht="16.95" customHeight="1">
      <c r="A85" s="62"/>
      <c r="B85" s="63"/>
      <c r="C85" s="88"/>
      <c r="D85" s="89"/>
      <c r="E85" s="90"/>
      <c r="F85" s="91"/>
      <c r="G85" s="92"/>
      <c r="H85" s="92"/>
      <c r="I85" s="92"/>
      <c r="J85" s="14" t="str">
        <f t="shared" si="9"/>
        <v/>
      </c>
      <c r="K85" s="15">
        <f t="shared" si="10"/>
        <v>5.4764512595837896E-3</v>
      </c>
      <c r="L85" s="29" t="str">
        <f t="shared" si="11"/>
        <v/>
      </c>
    </row>
    <row r="86" spans="1:12" s="5" customFormat="1" ht="16.95" customHeight="1">
      <c r="A86" s="62"/>
      <c r="B86" s="63"/>
      <c r="C86" s="88"/>
      <c r="D86" s="89"/>
      <c r="E86" s="90"/>
      <c r="F86" s="91"/>
      <c r="G86" s="92"/>
      <c r="H86" s="92"/>
      <c r="I86" s="92"/>
      <c r="J86" s="14" t="str">
        <f t="shared" si="9"/>
        <v/>
      </c>
      <c r="K86" s="15">
        <f t="shared" si="10"/>
        <v>5.4764512595837896E-3</v>
      </c>
      <c r="L86" s="29" t="str">
        <f t="shared" si="11"/>
        <v/>
      </c>
    </row>
    <row r="87" spans="1:12" s="6" customFormat="1" ht="44.25" customHeight="1">
      <c r="A87" s="99" t="s">
        <v>73</v>
      </c>
      <c r="B87" s="100"/>
      <c r="C87" s="100"/>
      <c r="D87" s="100"/>
      <c r="E87" s="100"/>
      <c r="F87" s="100"/>
      <c r="G87" s="100"/>
      <c r="H87" s="100"/>
      <c r="I87" s="100"/>
      <c r="J87" s="100"/>
      <c r="K87" s="100"/>
      <c r="L87" s="64">
        <f>MIN(10,ROUND(SUM(L73:L86),4))</f>
        <v>0</v>
      </c>
    </row>
    <row r="88" spans="1:12" s="6" customFormat="1" ht="44.25" customHeight="1">
      <c r="A88" s="99" t="s">
        <v>88</v>
      </c>
      <c r="B88" s="100"/>
      <c r="C88" s="100"/>
      <c r="D88" s="100"/>
      <c r="E88" s="100"/>
      <c r="F88" s="100"/>
      <c r="G88" s="100"/>
      <c r="H88" s="100"/>
      <c r="I88" s="100"/>
      <c r="J88" s="100"/>
      <c r="K88" s="100"/>
      <c r="L88" s="64">
        <f>MIN(40,ROUND(SUM(L36+L53+L70+L87),4))</f>
        <v>0</v>
      </c>
    </row>
    <row r="89" spans="1:12" s="8" customFormat="1" ht="24">
      <c r="A89" s="33"/>
      <c r="B89" s="16"/>
      <c r="C89" s="16"/>
      <c r="D89" s="16"/>
      <c r="E89" s="16"/>
      <c r="F89" s="16"/>
      <c r="G89" s="16"/>
      <c r="H89" s="16"/>
      <c r="I89" s="16"/>
      <c r="J89" s="16"/>
      <c r="K89" s="16"/>
      <c r="L89" s="34"/>
    </row>
    <row r="90" spans="1:12" s="6" customFormat="1" ht="49.8" customHeight="1">
      <c r="A90" s="35"/>
      <c r="B90" s="36" t="s">
        <v>77</v>
      </c>
      <c r="C90" s="103"/>
      <c r="D90" s="103"/>
      <c r="E90" s="103"/>
      <c r="F90" s="103"/>
      <c r="G90" s="37" t="s">
        <v>78</v>
      </c>
      <c r="H90" s="58"/>
      <c r="I90" s="19"/>
      <c r="J90" s="19"/>
      <c r="K90" s="19"/>
      <c r="L90" s="39"/>
    </row>
    <row r="91" spans="1:12" s="10" customFormat="1" ht="48.6" customHeight="1">
      <c r="A91" s="40"/>
      <c r="B91" s="101"/>
      <c r="C91" s="101"/>
      <c r="D91" s="101"/>
      <c r="E91" s="101"/>
      <c r="F91" s="101"/>
      <c r="G91" s="101"/>
      <c r="H91" s="101"/>
      <c r="I91" s="101"/>
      <c r="J91" s="101"/>
      <c r="K91" s="101"/>
      <c r="L91" s="39"/>
    </row>
    <row r="92" spans="1:12" s="6" customFormat="1" ht="142.19999999999999" customHeight="1">
      <c r="A92" s="35"/>
      <c r="B92" s="102" t="s">
        <v>757</v>
      </c>
      <c r="C92" s="102"/>
      <c r="D92" s="102"/>
      <c r="E92" s="102"/>
      <c r="F92" s="102"/>
      <c r="G92" s="102"/>
      <c r="H92" s="102"/>
      <c r="I92" s="102"/>
      <c r="J92" s="102"/>
      <c r="K92" s="102"/>
      <c r="L92" s="39"/>
    </row>
    <row r="93" spans="1:12" s="6" customFormat="1" ht="24">
      <c r="A93" s="35"/>
      <c r="B93" s="41"/>
      <c r="C93" s="41"/>
      <c r="D93" s="41"/>
      <c r="E93" s="41"/>
      <c r="F93" s="41"/>
      <c r="G93" s="41"/>
      <c r="L93" s="42"/>
    </row>
    <row r="94" spans="1:12" s="6" customFormat="1" ht="24">
      <c r="A94" s="35"/>
      <c r="B94" s="41"/>
      <c r="C94" s="43" t="s">
        <v>79</v>
      </c>
      <c r="D94" s="104"/>
      <c r="E94" s="104"/>
      <c r="F94" s="44" t="s">
        <v>80</v>
      </c>
      <c r="G94" s="44"/>
      <c r="L94" s="42"/>
    </row>
    <row r="95" spans="1:12" s="6" customFormat="1" ht="24">
      <c r="A95" s="35"/>
      <c r="B95" s="41"/>
      <c r="C95" s="44"/>
      <c r="D95" s="44"/>
      <c r="E95" s="44"/>
      <c r="F95" s="44"/>
      <c r="G95" s="44"/>
      <c r="L95" s="42"/>
    </row>
    <row r="96" spans="1:12" s="6" customFormat="1" ht="24">
      <c r="A96" s="35"/>
      <c r="C96" s="38"/>
      <c r="D96" s="45" t="s">
        <v>81</v>
      </c>
      <c r="E96" s="38"/>
      <c r="F96" s="105" t="s">
        <v>756</v>
      </c>
      <c r="G96" s="105"/>
      <c r="H96" s="46"/>
      <c r="I96" s="47"/>
      <c r="L96" s="42"/>
    </row>
    <row r="97" spans="1:12" s="6" customFormat="1" ht="24">
      <c r="A97" s="35"/>
      <c r="B97" s="41"/>
      <c r="C97" s="44"/>
      <c r="D97" s="44"/>
      <c r="E97" s="44"/>
      <c r="F97" s="44"/>
      <c r="G97" s="44"/>
      <c r="L97" s="42"/>
    </row>
    <row r="98" spans="1:12" s="6" customFormat="1" ht="24">
      <c r="A98" s="35"/>
      <c r="B98" s="41"/>
      <c r="C98" s="48"/>
      <c r="D98" s="49"/>
      <c r="E98" s="50" t="s">
        <v>82</v>
      </c>
      <c r="F98" s="49"/>
      <c r="G98" s="44"/>
      <c r="I98" s="51"/>
      <c r="J98" s="51"/>
      <c r="L98" s="42"/>
    </row>
    <row r="99" spans="1:12" s="6" customFormat="1" ht="122.4" customHeight="1" thickBot="1">
      <c r="A99" s="52"/>
      <c r="B99" s="53"/>
      <c r="C99" s="54" t="s">
        <v>83</v>
      </c>
      <c r="D99" s="55"/>
      <c r="E99" s="98"/>
      <c r="F99" s="98"/>
      <c r="G99" s="98"/>
      <c r="H99" s="56"/>
      <c r="I99" s="56"/>
      <c r="J99" s="53"/>
      <c r="K99" s="53"/>
      <c r="L99" s="57"/>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iru73D+qrMKvID/3jv57BaZ7P1DC7l/war/2Rni2sioWKwNTg5QcVDciUIzR9tvSIFaTMr6oh3klABPWuUQw5w==" saltValue="z2Gfg9E0YmfEm/Sl9JU7m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9" t="s">
        <v>99</v>
      </c>
    </row>
    <row r="2" spans="1:1">
      <c r="A2" s="59"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02"/>
  <sheetViews>
    <sheetView showGridLines="0" topLeftCell="M1" zoomScale="70" zoomScaleNormal="70" zoomScaleSheetLayoutView="86" workbookViewId="0">
      <pane ySplit="1" topLeftCell="A2" activePane="bottomLeft" state="frozen"/>
      <selection activeCell="C1" sqref="C1"/>
      <selection pane="bottomLeft" activeCell="L2" sqref="L2"/>
    </sheetView>
  </sheetViews>
  <sheetFormatPr baseColWidth="10" defaultColWidth="18.33203125" defaultRowHeight="13.2"/>
  <cols>
    <col min="1" max="1" width="22.33203125" style="80"/>
    <col min="2" max="6" width="22.33203125" style="79"/>
    <col min="7" max="9" width="22.33203125" style="83"/>
    <col min="10" max="10" width="22.33203125" style="80"/>
    <col min="11" max="13" width="22.33203125" style="83"/>
    <col min="14" max="14" width="85.109375" style="81" customWidth="1"/>
    <col min="15" max="16" width="85.109375" style="82" customWidth="1"/>
    <col min="17" max="18" width="18.33203125" style="61"/>
    <col min="19" max="16384" width="18.33203125" style="60"/>
  </cols>
  <sheetData>
    <row r="1" spans="1:16" ht="28.8">
      <c r="A1" s="67" t="s">
        <v>137</v>
      </c>
      <c r="B1" s="65" t="s">
        <v>138</v>
      </c>
      <c r="C1" s="65" t="s">
        <v>139</v>
      </c>
      <c r="D1" s="65" t="s">
        <v>140</v>
      </c>
      <c r="E1" s="65" t="s">
        <v>141</v>
      </c>
      <c r="F1" s="65" t="s">
        <v>142</v>
      </c>
      <c r="G1" s="65" t="s">
        <v>143</v>
      </c>
      <c r="H1" s="65" t="s">
        <v>95</v>
      </c>
      <c r="I1" s="65" t="s">
        <v>144</v>
      </c>
      <c r="J1" s="65" t="s">
        <v>145</v>
      </c>
      <c r="K1" s="66" t="s">
        <v>146</v>
      </c>
      <c r="L1" s="65" t="s">
        <v>147</v>
      </c>
      <c r="M1" s="65" t="s">
        <v>74</v>
      </c>
      <c r="N1" s="67" t="s">
        <v>103</v>
      </c>
      <c r="O1" s="68" t="s">
        <v>85</v>
      </c>
      <c r="P1" s="68" t="s">
        <v>86</v>
      </c>
    </row>
    <row r="2" spans="1:16" ht="66">
      <c r="A2" s="73" t="s">
        <v>213</v>
      </c>
      <c r="B2" s="71" t="s">
        <v>16</v>
      </c>
      <c r="C2" s="71" t="s">
        <v>135</v>
      </c>
      <c r="D2" s="71" t="s">
        <v>149</v>
      </c>
      <c r="E2" s="71" t="s">
        <v>214</v>
      </c>
      <c r="F2" s="70" t="s">
        <v>23</v>
      </c>
      <c r="G2" s="70" t="s">
        <v>25</v>
      </c>
      <c r="H2" s="70" t="s">
        <v>55</v>
      </c>
      <c r="I2" s="70" t="s">
        <v>215</v>
      </c>
      <c r="J2" s="70">
        <v>1</v>
      </c>
      <c r="K2" s="70" t="s">
        <v>216</v>
      </c>
      <c r="L2" s="70" t="s">
        <v>26</v>
      </c>
      <c r="M2" s="70">
        <v>0</v>
      </c>
      <c r="N2" s="69" t="s">
        <v>217</v>
      </c>
      <c r="O2" s="72" t="s">
        <v>218</v>
      </c>
      <c r="P2" s="72" t="s">
        <v>219</v>
      </c>
    </row>
    <row r="3" spans="1:16" ht="79.2">
      <c r="A3" s="70" t="s">
        <v>220</v>
      </c>
      <c r="B3" s="71" t="s">
        <v>16</v>
      </c>
      <c r="C3" s="71" t="s">
        <v>135</v>
      </c>
      <c r="D3" s="71" t="s">
        <v>149</v>
      </c>
      <c r="E3" s="71" t="s">
        <v>214</v>
      </c>
      <c r="F3" s="70" t="s">
        <v>22</v>
      </c>
      <c r="G3" s="70" t="s">
        <v>25</v>
      </c>
      <c r="H3" s="70" t="s">
        <v>55</v>
      </c>
      <c r="I3" s="70" t="s">
        <v>221</v>
      </c>
      <c r="J3" s="70">
        <v>1</v>
      </c>
      <c r="K3" s="70" t="s">
        <v>54</v>
      </c>
      <c r="L3" s="70" t="s">
        <v>26</v>
      </c>
      <c r="M3" s="70">
        <v>0</v>
      </c>
      <c r="N3" s="69" t="s">
        <v>222</v>
      </c>
      <c r="O3" s="72" t="s">
        <v>223</v>
      </c>
      <c r="P3" s="72" t="s">
        <v>224</v>
      </c>
    </row>
    <row r="4" spans="1:16" ht="66">
      <c r="A4" s="70" t="s">
        <v>225</v>
      </c>
      <c r="B4" s="71" t="s">
        <v>16</v>
      </c>
      <c r="C4" s="71" t="s">
        <v>135</v>
      </c>
      <c r="D4" s="71" t="s">
        <v>149</v>
      </c>
      <c r="E4" s="71" t="s">
        <v>214</v>
      </c>
      <c r="F4" s="70" t="s">
        <v>23</v>
      </c>
      <c r="G4" s="70" t="s">
        <v>25</v>
      </c>
      <c r="H4" s="70" t="s">
        <v>55</v>
      </c>
      <c r="I4" s="70" t="s">
        <v>226</v>
      </c>
      <c r="J4" s="70">
        <v>1</v>
      </c>
      <c r="K4" s="70" t="s">
        <v>54</v>
      </c>
      <c r="L4" s="70" t="s">
        <v>26</v>
      </c>
      <c r="M4" s="70">
        <v>0</v>
      </c>
      <c r="N4" s="69" t="s">
        <v>227</v>
      </c>
      <c r="O4" s="72" t="s">
        <v>228</v>
      </c>
      <c r="P4" s="72" t="s">
        <v>229</v>
      </c>
    </row>
    <row r="5" spans="1:16" ht="66">
      <c r="A5" s="70" t="s">
        <v>230</v>
      </c>
      <c r="B5" s="71" t="s">
        <v>16</v>
      </c>
      <c r="C5" s="71" t="s">
        <v>135</v>
      </c>
      <c r="D5" s="71" t="s">
        <v>149</v>
      </c>
      <c r="E5" s="71" t="s">
        <v>214</v>
      </c>
      <c r="F5" s="70" t="s">
        <v>22</v>
      </c>
      <c r="G5" s="70" t="s">
        <v>25</v>
      </c>
      <c r="H5" s="70" t="s">
        <v>55</v>
      </c>
      <c r="I5" s="70" t="s">
        <v>231</v>
      </c>
      <c r="J5" s="70">
        <v>1</v>
      </c>
      <c r="K5" s="70" t="s">
        <v>53</v>
      </c>
      <c r="L5" s="70" t="s">
        <v>26</v>
      </c>
      <c r="M5" s="70">
        <v>0</v>
      </c>
      <c r="N5" s="69" t="s">
        <v>232</v>
      </c>
      <c r="O5" s="72" t="s">
        <v>233</v>
      </c>
      <c r="P5" s="72" t="s">
        <v>234</v>
      </c>
    </row>
    <row r="6" spans="1:16" ht="105.6">
      <c r="A6" s="70" t="s">
        <v>235</v>
      </c>
      <c r="B6" s="71" t="s">
        <v>16</v>
      </c>
      <c r="C6" s="71" t="s">
        <v>135</v>
      </c>
      <c r="D6" s="71" t="s">
        <v>149</v>
      </c>
      <c r="E6" s="71" t="s">
        <v>136</v>
      </c>
      <c r="F6" s="70" t="s">
        <v>21</v>
      </c>
      <c r="G6" s="70" t="s">
        <v>25</v>
      </c>
      <c r="H6" s="70" t="s">
        <v>55</v>
      </c>
      <c r="I6" s="70" t="s">
        <v>236</v>
      </c>
      <c r="J6" s="70">
        <v>1</v>
      </c>
      <c r="K6" s="70" t="s">
        <v>134</v>
      </c>
      <c r="L6" s="70" t="s">
        <v>26</v>
      </c>
      <c r="M6" s="70">
        <v>0</v>
      </c>
      <c r="N6" s="69" t="s">
        <v>237</v>
      </c>
      <c r="O6" s="72" t="s">
        <v>238</v>
      </c>
      <c r="P6" s="72" t="s">
        <v>239</v>
      </c>
    </row>
    <row r="7" spans="1:16" ht="52.8">
      <c r="A7" s="70" t="s">
        <v>240</v>
      </c>
      <c r="B7" s="71" t="s">
        <v>16</v>
      </c>
      <c r="C7" s="71" t="s">
        <v>135</v>
      </c>
      <c r="D7" s="71" t="s">
        <v>149</v>
      </c>
      <c r="E7" s="71" t="s">
        <v>136</v>
      </c>
      <c r="F7" s="70" t="s">
        <v>23</v>
      </c>
      <c r="G7" s="70" t="s">
        <v>25</v>
      </c>
      <c r="H7" s="70" t="s">
        <v>55</v>
      </c>
      <c r="I7" s="70" t="s">
        <v>241</v>
      </c>
      <c r="J7" s="70">
        <v>1</v>
      </c>
      <c r="K7" s="70" t="s">
        <v>134</v>
      </c>
      <c r="L7" s="70" t="s">
        <v>26</v>
      </c>
      <c r="M7" s="70">
        <v>0</v>
      </c>
      <c r="N7" s="69" t="s">
        <v>242</v>
      </c>
      <c r="O7" s="72" t="s">
        <v>243</v>
      </c>
      <c r="P7" s="72" t="s">
        <v>244</v>
      </c>
    </row>
    <row r="8" spans="1:16" ht="79.2">
      <c r="A8" s="70" t="s">
        <v>245</v>
      </c>
      <c r="B8" s="71" t="s">
        <v>16</v>
      </c>
      <c r="C8" s="71" t="s">
        <v>135</v>
      </c>
      <c r="D8" s="71" t="s">
        <v>149</v>
      </c>
      <c r="E8" s="71" t="s">
        <v>136</v>
      </c>
      <c r="F8" s="70" t="s">
        <v>20</v>
      </c>
      <c r="G8" s="70" t="s">
        <v>25</v>
      </c>
      <c r="H8" s="70" t="s">
        <v>55</v>
      </c>
      <c r="I8" s="70" t="s">
        <v>246</v>
      </c>
      <c r="J8" s="70">
        <v>1</v>
      </c>
      <c r="K8" s="70" t="s">
        <v>134</v>
      </c>
      <c r="L8" s="70" t="s">
        <v>26</v>
      </c>
      <c r="M8" s="70">
        <v>0</v>
      </c>
      <c r="N8" s="69" t="s">
        <v>247</v>
      </c>
      <c r="O8" s="72" t="s">
        <v>248</v>
      </c>
      <c r="P8" s="72" t="s">
        <v>249</v>
      </c>
    </row>
    <row r="9" spans="1:16" ht="66">
      <c r="A9" s="70" t="s">
        <v>758</v>
      </c>
      <c r="B9" s="71" t="s">
        <v>16</v>
      </c>
      <c r="C9" s="71" t="s">
        <v>135</v>
      </c>
      <c r="D9" s="71" t="s">
        <v>149</v>
      </c>
      <c r="E9" s="71" t="s">
        <v>250</v>
      </c>
      <c r="F9" s="70" t="s">
        <v>21</v>
      </c>
      <c r="G9" s="70" t="s">
        <v>25</v>
      </c>
      <c r="H9" s="70" t="s">
        <v>55</v>
      </c>
      <c r="I9" s="70" t="s">
        <v>759</v>
      </c>
      <c r="J9" s="70">
        <v>1</v>
      </c>
      <c r="K9" s="70" t="s">
        <v>53</v>
      </c>
      <c r="L9" s="70" t="s">
        <v>26</v>
      </c>
      <c r="M9" s="70">
        <v>0</v>
      </c>
      <c r="N9" s="69" t="s">
        <v>760</v>
      </c>
      <c r="O9" s="72" t="s">
        <v>761</v>
      </c>
      <c r="P9" s="72" t="s">
        <v>762</v>
      </c>
    </row>
    <row r="10" spans="1:16" ht="79.2">
      <c r="A10" s="70" t="s">
        <v>763</v>
      </c>
      <c r="B10" s="71" t="s">
        <v>16</v>
      </c>
      <c r="C10" s="71" t="s">
        <v>135</v>
      </c>
      <c r="D10" s="71" t="s">
        <v>149</v>
      </c>
      <c r="E10" s="71" t="s">
        <v>250</v>
      </c>
      <c r="F10" s="70" t="s">
        <v>23</v>
      </c>
      <c r="G10" s="70" t="s">
        <v>25</v>
      </c>
      <c r="H10" s="70" t="s">
        <v>55</v>
      </c>
      <c r="I10" s="70" t="s">
        <v>764</v>
      </c>
      <c r="J10" s="70">
        <v>1</v>
      </c>
      <c r="K10" s="70" t="s">
        <v>765</v>
      </c>
      <c r="L10" s="70" t="s">
        <v>26</v>
      </c>
      <c r="M10" s="70">
        <v>0</v>
      </c>
      <c r="N10" s="69" t="s">
        <v>766</v>
      </c>
      <c r="O10" s="72" t="s">
        <v>767</v>
      </c>
      <c r="P10" s="72" t="s">
        <v>768</v>
      </c>
    </row>
    <row r="11" spans="1:16" ht="52.8">
      <c r="A11" s="70" t="s">
        <v>769</v>
      </c>
      <c r="B11" s="71" t="s">
        <v>16</v>
      </c>
      <c r="C11" s="71" t="s">
        <v>135</v>
      </c>
      <c r="D11" s="71" t="s">
        <v>149</v>
      </c>
      <c r="E11" s="71" t="s">
        <v>250</v>
      </c>
      <c r="F11" s="70" t="s">
        <v>23</v>
      </c>
      <c r="G11" s="70" t="s">
        <v>25</v>
      </c>
      <c r="H11" s="70" t="s">
        <v>55</v>
      </c>
      <c r="I11" s="70" t="s">
        <v>770</v>
      </c>
      <c r="J11" s="70">
        <v>1</v>
      </c>
      <c r="K11" s="70" t="s">
        <v>53</v>
      </c>
      <c r="L11" s="70" t="s">
        <v>26</v>
      </c>
      <c r="M11" s="70">
        <v>0</v>
      </c>
      <c r="N11" s="69" t="s">
        <v>771</v>
      </c>
      <c r="O11" s="72" t="s">
        <v>761</v>
      </c>
      <c r="P11" s="72" t="s">
        <v>772</v>
      </c>
    </row>
    <row r="12" spans="1:16" ht="66">
      <c r="A12" s="70" t="s">
        <v>773</v>
      </c>
      <c r="B12" s="71" t="s">
        <v>16</v>
      </c>
      <c r="C12" s="71" t="s">
        <v>135</v>
      </c>
      <c r="D12" s="71" t="s">
        <v>149</v>
      </c>
      <c r="E12" s="71" t="s">
        <v>250</v>
      </c>
      <c r="F12" s="70" t="s">
        <v>23</v>
      </c>
      <c r="G12" s="70" t="s">
        <v>25</v>
      </c>
      <c r="H12" s="70" t="s">
        <v>55</v>
      </c>
      <c r="I12" s="70" t="s">
        <v>774</v>
      </c>
      <c r="J12" s="70">
        <v>1</v>
      </c>
      <c r="K12" s="70" t="s">
        <v>251</v>
      </c>
      <c r="L12" s="70" t="s">
        <v>26</v>
      </c>
      <c r="M12" s="70">
        <v>0</v>
      </c>
      <c r="N12" s="69" t="s">
        <v>775</v>
      </c>
      <c r="O12" s="72" t="s">
        <v>776</v>
      </c>
      <c r="P12" s="72" t="s">
        <v>777</v>
      </c>
    </row>
    <row r="13" spans="1:16" ht="79.2">
      <c r="A13" s="70" t="s">
        <v>778</v>
      </c>
      <c r="B13" s="71" t="s">
        <v>16</v>
      </c>
      <c r="C13" s="71" t="s">
        <v>135</v>
      </c>
      <c r="D13" s="71" t="s">
        <v>149</v>
      </c>
      <c r="E13" s="71" t="s">
        <v>250</v>
      </c>
      <c r="F13" s="70" t="s">
        <v>22</v>
      </c>
      <c r="G13" s="70" t="s">
        <v>25</v>
      </c>
      <c r="H13" s="70" t="s">
        <v>55</v>
      </c>
      <c r="I13" s="70" t="s">
        <v>764</v>
      </c>
      <c r="J13" s="70">
        <v>1</v>
      </c>
      <c r="K13" s="70" t="s">
        <v>765</v>
      </c>
      <c r="L13" s="70" t="s">
        <v>26</v>
      </c>
      <c r="M13" s="70">
        <v>0</v>
      </c>
      <c r="N13" s="69" t="s">
        <v>779</v>
      </c>
      <c r="O13" s="72" t="s">
        <v>767</v>
      </c>
      <c r="P13" s="72" t="s">
        <v>780</v>
      </c>
    </row>
    <row r="14" spans="1:16" ht="118.8">
      <c r="A14" s="70" t="s">
        <v>252</v>
      </c>
      <c r="B14" s="71" t="s">
        <v>16</v>
      </c>
      <c r="C14" s="71" t="s">
        <v>135</v>
      </c>
      <c r="D14" s="71" t="s">
        <v>149</v>
      </c>
      <c r="E14" s="71" t="s">
        <v>250</v>
      </c>
      <c r="F14" s="70" t="s">
        <v>23</v>
      </c>
      <c r="G14" s="70" t="s">
        <v>25</v>
      </c>
      <c r="H14" s="70" t="s">
        <v>55</v>
      </c>
      <c r="I14" s="70" t="s">
        <v>253</v>
      </c>
      <c r="J14" s="70">
        <v>1</v>
      </c>
      <c r="K14" s="70" t="s">
        <v>51</v>
      </c>
      <c r="L14" s="70" t="s">
        <v>32</v>
      </c>
      <c r="M14" s="70">
        <v>0</v>
      </c>
      <c r="N14" s="69" t="s">
        <v>254</v>
      </c>
      <c r="O14" s="72" t="s">
        <v>255</v>
      </c>
      <c r="P14" s="72" t="s">
        <v>781</v>
      </c>
    </row>
    <row r="15" spans="1:16" ht="52.8">
      <c r="A15" s="70" t="s">
        <v>782</v>
      </c>
      <c r="B15" s="71" t="s">
        <v>16</v>
      </c>
      <c r="C15" s="71" t="s">
        <v>135</v>
      </c>
      <c r="D15" s="71" t="s">
        <v>149</v>
      </c>
      <c r="E15" s="71" t="s">
        <v>783</v>
      </c>
      <c r="F15" s="70" t="s">
        <v>22</v>
      </c>
      <c r="G15" s="70" t="s">
        <v>25</v>
      </c>
      <c r="H15" s="70" t="s">
        <v>55</v>
      </c>
      <c r="I15" s="70" t="s">
        <v>784</v>
      </c>
      <c r="J15" s="70">
        <v>1</v>
      </c>
      <c r="K15" s="70" t="s">
        <v>54</v>
      </c>
      <c r="L15" s="70" t="s">
        <v>26</v>
      </c>
      <c r="M15" s="70">
        <v>0</v>
      </c>
      <c r="N15" s="69" t="s">
        <v>785</v>
      </c>
      <c r="O15" s="72" t="s">
        <v>786</v>
      </c>
      <c r="P15" s="72" t="s">
        <v>787</v>
      </c>
    </row>
    <row r="16" spans="1:16" ht="145.19999999999999">
      <c r="A16" s="70" t="s">
        <v>256</v>
      </c>
      <c r="B16" s="71" t="s">
        <v>16</v>
      </c>
      <c r="C16" s="71" t="s">
        <v>17</v>
      </c>
      <c r="D16" s="71" t="s">
        <v>149</v>
      </c>
      <c r="E16" s="71" t="s">
        <v>257</v>
      </c>
      <c r="F16" s="70" t="s">
        <v>105</v>
      </c>
      <c r="G16" s="70" t="s">
        <v>25</v>
      </c>
      <c r="H16" s="70" t="s">
        <v>110</v>
      </c>
      <c r="I16" s="70" t="s">
        <v>258</v>
      </c>
      <c r="J16" s="70">
        <v>1</v>
      </c>
      <c r="K16" s="70" t="s">
        <v>788</v>
      </c>
      <c r="L16" s="70" t="s">
        <v>26</v>
      </c>
      <c r="M16" s="70">
        <v>0</v>
      </c>
      <c r="N16" s="69" t="s">
        <v>259</v>
      </c>
      <c r="O16" s="72" t="s">
        <v>260</v>
      </c>
      <c r="P16" s="72" t="s">
        <v>261</v>
      </c>
    </row>
    <row r="17" spans="1:16" ht="145.19999999999999">
      <c r="A17" s="70" t="s">
        <v>262</v>
      </c>
      <c r="B17" s="71" t="s">
        <v>16</v>
      </c>
      <c r="C17" s="71" t="s">
        <v>17</v>
      </c>
      <c r="D17" s="71" t="s">
        <v>149</v>
      </c>
      <c r="E17" s="71" t="s">
        <v>257</v>
      </c>
      <c r="F17" s="70" t="s">
        <v>109</v>
      </c>
      <c r="G17" s="70" t="s">
        <v>106</v>
      </c>
      <c r="H17" s="70" t="s">
        <v>107</v>
      </c>
      <c r="I17" s="70" t="s">
        <v>263</v>
      </c>
      <c r="J17" s="70">
        <v>1</v>
      </c>
      <c r="K17" s="70" t="s">
        <v>788</v>
      </c>
      <c r="L17" s="70" t="s">
        <v>26</v>
      </c>
      <c r="M17" s="70">
        <v>0</v>
      </c>
      <c r="N17" s="69" t="s">
        <v>264</v>
      </c>
      <c r="O17" s="72" t="s">
        <v>265</v>
      </c>
      <c r="P17" s="72" t="s">
        <v>266</v>
      </c>
    </row>
    <row r="18" spans="1:16" ht="132">
      <c r="A18" s="70" t="s">
        <v>267</v>
      </c>
      <c r="B18" s="71" t="s">
        <v>16</v>
      </c>
      <c r="C18" s="71" t="s">
        <v>17</v>
      </c>
      <c r="D18" s="71" t="s">
        <v>149</v>
      </c>
      <c r="E18" s="71" t="s">
        <v>257</v>
      </c>
      <c r="F18" s="70" t="s">
        <v>105</v>
      </c>
      <c r="G18" s="70" t="s">
        <v>25</v>
      </c>
      <c r="H18" s="70" t="s">
        <v>110</v>
      </c>
      <c r="I18" s="70" t="s">
        <v>258</v>
      </c>
      <c r="J18" s="70">
        <v>1</v>
      </c>
      <c r="K18" s="70" t="s">
        <v>788</v>
      </c>
      <c r="L18" s="70" t="s">
        <v>26</v>
      </c>
      <c r="M18" s="70">
        <v>0</v>
      </c>
      <c r="N18" s="69" t="s">
        <v>268</v>
      </c>
      <c r="O18" s="72" t="s">
        <v>269</v>
      </c>
      <c r="P18" s="72" t="s">
        <v>270</v>
      </c>
    </row>
    <row r="19" spans="1:16" ht="211.2">
      <c r="A19" s="70" t="s">
        <v>271</v>
      </c>
      <c r="B19" s="71" t="s">
        <v>16</v>
      </c>
      <c r="C19" s="71" t="s">
        <v>17</v>
      </c>
      <c r="D19" s="71" t="s">
        <v>149</v>
      </c>
      <c r="E19" s="71" t="s">
        <v>257</v>
      </c>
      <c r="F19" s="70" t="s">
        <v>21</v>
      </c>
      <c r="G19" s="70" t="s">
        <v>25</v>
      </c>
      <c r="H19" s="70" t="s">
        <v>55</v>
      </c>
      <c r="I19" s="70" t="s">
        <v>272</v>
      </c>
      <c r="J19" s="70">
        <v>1</v>
      </c>
      <c r="K19" s="70" t="s">
        <v>50</v>
      </c>
      <c r="L19" s="70" t="s">
        <v>26</v>
      </c>
      <c r="M19" s="70">
        <v>0</v>
      </c>
      <c r="N19" s="69" t="s">
        <v>273</v>
      </c>
      <c r="O19" s="72" t="s">
        <v>274</v>
      </c>
      <c r="P19" s="72" t="s">
        <v>275</v>
      </c>
    </row>
    <row r="20" spans="1:16" ht="158.4">
      <c r="A20" s="70" t="s">
        <v>276</v>
      </c>
      <c r="B20" s="71" t="s">
        <v>16</v>
      </c>
      <c r="C20" s="71" t="s">
        <v>17</v>
      </c>
      <c r="D20" s="71" t="s">
        <v>149</v>
      </c>
      <c r="E20" s="71" t="s">
        <v>257</v>
      </c>
      <c r="F20" s="70" t="s">
        <v>20</v>
      </c>
      <c r="G20" s="70" t="s">
        <v>25</v>
      </c>
      <c r="H20" s="70" t="s">
        <v>55</v>
      </c>
      <c r="I20" s="70" t="s">
        <v>277</v>
      </c>
      <c r="J20" s="70">
        <v>1</v>
      </c>
      <c r="K20" s="70" t="s">
        <v>278</v>
      </c>
      <c r="L20" s="70" t="s">
        <v>26</v>
      </c>
      <c r="M20" s="70">
        <v>0</v>
      </c>
      <c r="N20" s="69" t="s">
        <v>279</v>
      </c>
      <c r="O20" s="72" t="s">
        <v>280</v>
      </c>
      <c r="P20" s="72" t="s">
        <v>281</v>
      </c>
    </row>
    <row r="21" spans="1:16" ht="145.19999999999999">
      <c r="A21" s="70" t="s">
        <v>282</v>
      </c>
      <c r="B21" s="71" t="s">
        <v>16</v>
      </c>
      <c r="C21" s="71" t="s">
        <v>17</v>
      </c>
      <c r="D21" s="71" t="s">
        <v>149</v>
      </c>
      <c r="E21" s="71" t="s">
        <v>257</v>
      </c>
      <c r="F21" s="70" t="s">
        <v>21</v>
      </c>
      <c r="G21" s="70" t="s">
        <v>25</v>
      </c>
      <c r="H21" s="70" t="s">
        <v>55</v>
      </c>
      <c r="I21" s="70" t="s">
        <v>283</v>
      </c>
      <c r="J21" s="70">
        <v>1</v>
      </c>
      <c r="K21" s="70" t="s">
        <v>50</v>
      </c>
      <c r="L21" s="70" t="s">
        <v>26</v>
      </c>
      <c r="M21" s="70">
        <v>0</v>
      </c>
      <c r="N21" s="69" t="s">
        <v>284</v>
      </c>
      <c r="O21" s="72" t="s">
        <v>285</v>
      </c>
      <c r="P21" s="72" t="s">
        <v>286</v>
      </c>
    </row>
    <row r="22" spans="1:16" ht="118.8">
      <c r="A22" s="70" t="s">
        <v>287</v>
      </c>
      <c r="B22" s="71" t="s">
        <v>16</v>
      </c>
      <c r="C22" s="71" t="s">
        <v>17</v>
      </c>
      <c r="D22" s="71" t="s">
        <v>149</v>
      </c>
      <c r="E22" s="71" t="s">
        <v>288</v>
      </c>
      <c r="F22" s="70" t="s">
        <v>20</v>
      </c>
      <c r="G22" s="70" t="s">
        <v>25</v>
      </c>
      <c r="H22" s="70" t="s">
        <v>55</v>
      </c>
      <c r="I22" s="70" t="s">
        <v>289</v>
      </c>
      <c r="J22" s="70">
        <v>1</v>
      </c>
      <c r="K22" s="70" t="s">
        <v>278</v>
      </c>
      <c r="L22" s="70" t="s">
        <v>26</v>
      </c>
      <c r="M22" s="70">
        <v>0</v>
      </c>
      <c r="N22" s="69" t="s">
        <v>290</v>
      </c>
      <c r="O22" s="72" t="s">
        <v>291</v>
      </c>
      <c r="P22" s="72" t="s">
        <v>292</v>
      </c>
    </row>
    <row r="23" spans="1:16" ht="92.4">
      <c r="A23" s="70" t="s">
        <v>293</v>
      </c>
      <c r="B23" s="71" t="s">
        <v>16</v>
      </c>
      <c r="C23" s="71" t="s">
        <v>17</v>
      </c>
      <c r="D23" s="71" t="s">
        <v>149</v>
      </c>
      <c r="E23" s="71" t="s">
        <v>288</v>
      </c>
      <c r="F23" s="70" t="s">
        <v>22</v>
      </c>
      <c r="G23" s="70" t="s">
        <v>25</v>
      </c>
      <c r="H23" s="70" t="s">
        <v>55</v>
      </c>
      <c r="I23" s="70" t="s">
        <v>294</v>
      </c>
      <c r="J23" s="70">
        <v>1</v>
      </c>
      <c r="K23" s="70" t="s">
        <v>50</v>
      </c>
      <c r="L23" s="70" t="s">
        <v>26</v>
      </c>
      <c r="M23" s="70">
        <v>0</v>
      </c>
      <c r="N23" s="69" t="s">
        <v>295</v>
      </c>
      <c r="O23" s="72" t="s">
        <v>291</v>
      </c>
      <c r="P23" s="72" t="s">
        <v>296</v>
      </c>
    </row>
    <row r="24" spans="1:16" ht="171.6">
      <c r="A24" s="70" t="s">
        <v>297</v>
      </c>
      <c r="B24" s="71" t="s">
        <v>16</v>
      </c>
      <c r="C24" s="71" t="s">
        <v>17</v>
      </c>
      <c r="D24" s="71" t="s">
        <v>149</v>
      </c>
      <c r="E24" s="71" t="s">
        <v>288</v>
      </c>
      <c r="F24" s="70" t="s">
        <v>21</v>
      </c>
      <c r="G24" s="70" t="s">
        <v>25</v>
      </c>
      <c r="H24" s="70" t="s">
        <v>55</v>
      </c>
      <c r="I24" s="70" t="s">
        <v>298</v>
      </c>
      <c r="J24" s="70">
        <v>1</v>
      </c>
      <c r="K24" s="70" t="s">
        <v>278</v>
      </c>
      <c r="L24" s="70" t="s">
        <v>26</v>
      </c>
      <c r="M24" s="70">
        <v>0</v>
      </c>
      <c r="N24" s="69" t="s">
        <v>299</v>
      </c>
      <c r="O24" s="72" t="s">
        <v>300</v>
      </c>
      <c r="P24" s="72" t="s">
        <v>301</v>
      </c>
    </row>
    <row r="25" spans="1:16" ht="118.8">
      <c r="A25" s="70" t="s">
        <v>302</v>
      </c>
      <c r="B25" s="71" t="s">
        <v>16</v>
      </c>
      <c r="C25" s="71" t="s">
        <v>17</v>
      </c>
      <c r="D25" s="71" t="s">
        <v>149</v>
      </c>
      <c r="E25" s="71" t="s">
        <v>288</v>
      </c>
      <c r="F25" s="70" t="s">
        <v>21</v>
      </c>
      <c r="G25" s="70" t="s">
        <v>25</v>
      </c>
      <c r="H25" s="70" t="s">
        <v>55</v>
      </c>
      <c r="I25" s="70" t="s">
        <v>298</v>
      </c>
      <c r="J25" s="70">
        <v>1</v>
      </c>
      <c r="K25" s="70" t="s">
        <v>278</v>
      </c>
      <c r="L25" s="70" t="s">
        <v>26</v>
      </c>
      <c r="M25" s="70">
        <v>0</v>
      </c>
      <c r="N25" s="69" t="s">
        <v>299</v>
      </c>
      <c r="O25" s="72" t="s">
        <v>300</v>
      </c>
      <c r="P25" s="72" t="s">
        <v>303</v>
      </c>
    </row>
    <row r="26" spans="1:16" ht="132">
      <c r="A26" s="70" t="s">
        <v>304</v>
      </c>
      <c r="B26" s="71" t="s">
        <v>16</v>
      </c>
      <c r="C26" s="71" t="s">
        <v>17</v>
      </c>
      <c r="D26" s="71" t="s">
        <v>149</v>
      </c>
      <c r="E26" s="71" t="s">
        <v>288</v>
      </c>
      <c r="F26" s="70" t="s">
        <v>21</v>
      </c>
      <c r="G26" s="70" t="s">
        <v>25</v>
      </c>
      <c r="H26" s="70" t="s">
        <v>55</v>
      </c>
      <c r="I26" s="70" t="s">
        <v>305</v>
      </c>
      <c r="J26" s="70">
        <v>1</v>
      </c>
      <c r="K26" s="70" t="s">
        <v>278</v>
      </c>
      <c r="L26" s="70" t="s">
        <v>26</v>
      </c>
      <c r="M26" s="70">
        <v>0</v>
      </c>
      <c r="N26" s="69" t="s">
        <v>306</v>
      </c>
      <c r="O26" s="72" t="s">
        <v>307</v>
      </c>
      <c r="P26" s="72" t="s">
        <v>308</v>
      </c>
    </row>
    <row r="27" spans="1:16" ht="105.6">
      <c r="A27" s="70" t="s">
        <v>309</v>
      </c>
      <c r="B27" s="71" t="s">
        <v>16</v>
      </c>
      <c r="C27" s="71" t="s">
        <v>17</v>
      </c>
      <c r="D27" s="71" t="s">
        <v>149</v>
      </c>
      <c r="E27" s="71" t="s">
        <v>288</v>
      </c>
      <c r="F27" s="70" t="s">
        <v>20</v>
      </c>
      <c r="G27" s="70" t="s">
        <v>25</v>
      </c>
      <c r="H27" s="70" t="s">
        <v>55</v>
      </c>
      <c r="I27" s="70" t="s">
        <v>310</v>
      </c>
      <c r="J27" s="70">
        <v>1</v>
      </c>
      <c r="K27" s="70" t="s">
        <v>278</v>
      </c>
      <c r="L27" s="70" t="s">
        <v>26</v>
      </c>
      <c r="M27" s="70">
        <v>0</v>
      </c>
      <c r="N27" s="69" t="s">
        <v>311</v>
      </c>
      <c r="O27" s="72" t="s">
        <v>312</v>
      </c>
      <c r="P27" s="72" t="s">
        <v>313</v>
      </c>
    </row>
    <row r="28" spans="1:16" ht="118.8">
      <c r="A28" s="70" t="s">
        <v>314</v>
      </c>
      <c r="B28" s="71" t="s">
        <v>16</v>
      </c>
      <c r="C28" s="71" t="s">
        <v>17</v>
      </c>
      <c r="D28" s="71" t="s">
        <v>149</v>
      </c>
      <c r="E28" s="71" t="s">
        <v>315</v>
      </c>
      <c r="F28" s="70" t="s">
        <v>20</v>
      </c>
      <c r="G28" s="70" t="s">
        <v>25</v>
      </c>
      <c r="H28" s="70" t="s">
        <v>55</v>
      </c>
      <c r="I28" s="70" t="s">
        <v>316</v>
      </c>
      <c r="J28" s="70">
        <v>1</v>
      </c>
      <c r="K28" s="70" t="s">
        <v>50</v>
      </c>
      <c r="L28" s="70" t="s">
        <v>26</v>
      </c>
      <c r="M28" s="70">
        <v>0</v>
      </c>
      <c r="N28" s="69" t="s">
        <v>317</v>
      </c>
      <c r="O28" s="72" t="s">
        <v>318</v>
      </c>
      <c r="P28" s="72" t="s">
        <v>319</v>
      </c>
    </row>
    <row r="29" spans="1:16" ht="105.6">
      <c r="A29" s="70" t="s">
        <v>320</v>
      </c>
      <c r="B29" s="71" t="s">
        <v>16</v>
      </c>
      <c r="C29" s="71" t="s">
        <v>17</v>
      </c>
      <c r="D29" s="71" t="s">
        <v>149</v>
      </c>
      <c r="E29" s="71" t="s">
        <v>315</v>
      </c>
      <c r="F29" s="70" t="s">
        <v>22</v>
      </c>
      <c r="G29" s="70" t="s">
        <v>25</v>
      </c>
      <c r="H29" s="70" t="s">
        <v>55</v>
      </c>
      <c r="I29" s="70" t="s">
        <v>321</v>
      </c>
      <c r="J29" s="70">
        <v>1</v>
      </c>
      <c r="K29" s="70" t="s">
        <v>50</v>
      </c>
      <c r="L29" s="70" t="s">
        <v>26</v>
      </c>
      <c r="M29" s="70">
        <v>0</v>
      </c>
      <c r="N29" s="69" t="s">
        <v>322</v>
      </c>
      <c r="O29" s="72" t="s">
        <v>323</v>
      </c>
      <c r="P29" s="72" t="s">
        <v>324</v>
      </c>
    </row>
    <row r="30" spans="1:16" ht="132">
      <c r="A30" s="70" t="s">
        <v>325</v>
      </c>
      <c r="B30" s="71" t="s">
        <v>16</v>
      </c>
      <c r="C30" s="71" t="s">
        <v>17</v>
      </c>
      <c r="D30" s="71" t="s">
        <v>149</v>
      </c>
      <c r="E30" s="71" t="s">
        <v>315</v>
      </c>
      <c r="F30" s="70" t="s">
        <v>105</v>
      </c>
      <c r="G30" s="70" t="s">
        <v>106</v>
      </c>
      <c r="H30" s="70" t="s">
        <v>107</v>
      </c>
      <c r="I30" s="70" t="s">
        <v>258</v>
      </c>
      <c r="J30" s="70">
        <v>1</v>
      </c>
      <c r="K30" s="70" t="s">
        <v>788</v>
      </c>
      <c r="L30" s="70" t="s">
        <v>26</v>
      </c>
      <c r="M30" s="70">
        <v>0</v>
      </c>
      <c r="N30" s="69" t="s">
        <v>326</v>
      </c>
      <c r="O30" s="72" t="s">
        <v>327</v>
      </c>
      <c r="P30" s="72" t="s">
        <v>328</v>
      </c>
    </row>
    <row r="31" spans="1:16" ht="79.2">
      <c r="A31" s="70" t="s">
        <v>329</v>
      </c>
      <c r="B31" s="71" t="s">
        <v>16</v>
      </c>
      <c r="C31" s="71" t="s">
        <v>17</v>
      </c>
      <c r="D31" s="71" t="s">
        <v>149</v>
      </c>
      <c r="E31" s="71" t="s">
        <v>330</v>
      </c>
      <c r="F31" s="70" t="s">
        <v>21</v>
      </c>
      <c r="G31" s="70" t="s">
        <v>25</v>
      </c>
      <c r="H31" s="70" t="s">
        <v>55</v>
      </c>
      <c r="I31" s="70" t="s">
        <v>331</v>
      </c>
      <c r="J31" s="70">
        <v>1</v>
      </c>
      <c r="K31" s="70" t="s">
        <v>50</v>
      </c>
      <c r="L31" s="70" t="s">
        <v>26</v>
      </c>
      <c r="M31" s="70">
        <v>0</v>
      </c>
      <c r="N31" s="69" t="s">
        <v>332</v>
      </c>
      <c r="O31" s="72" t="s">
        <v>333</v>
      </c>
      <c r="P31" s="72" t="s">
        <v>334</v>
      </c>
    </row>
    <row r="32" spans="1:16" ht="79.2">
      <c r="A32" s="70" t="s">
        <v>335</v>
      </c>
      <c r="B32" s="71" t="s">
        <v>16</v>
      </c>
      <c r="C32" s="71" t="s">
        <v>17</v>
      </c>
      <c r="D32" s="71" t="s">
        <v>149</v>
      </c>
      <c r="E32" s="71" t="s">
        <v>330</v>
      </c>
      <c r="F32" s="70" t="s">
        <v>22</v>
      </c>
      <c r="G32" s="70" t="s">
        <v>25</v>
      </c>
      <c r="H32" s="70" t="s">
        <v>55</v>
      </c>
      <c r="I32" s="70" t="s">
        <v>336</v>
      </c>
      <c r="J32" s="70">
        <v>1</v>
      </c>
      <c r="K32" s="70" t="s">
        <v>115</v>
      </c>
      <c r="L32" s="70" t="s">
        <v>26</v>
      </c>
      <c r="M32" s="70">
        <v>0</v>
      </c>
      <c r="N32" s="69" t="s">
        <v>337</v>
      </c>
      <c r="O32" s="72" t="s">
        <v>338</v>
      </c>
      <c r="P32" s="72" t="s">
        <v>789</v>
      </c>
    </row>
    <row r="33" spans="1:16" ht="92.4">
      <c r="A33" s="70" t="s">
        <v>339</v>
      </c>
      <c r="B33" s="71" t="s">
        <v>16</v>
      </c>
      <c r="C33" s="71" t="s">
        <v>17</v>
      </c>
      <c r="D33" s="71" t="s">
        <v>149</v>
      </c>
      <c r="E33" s="71" t="s">
        <v>330</v>
      </c>
      <c r="F33" s="70" t="s">
        <v>20</v>
      </c>
      <c r="G33" s="70" t="s">
        <v>25</v>
      </c>
      <c r="H33" s="70" t="s">
        <v>55</v>
      </c>
      <c r="I33" s="70" t="s">
        <v>340</v>
      </c>
      <c r="J33" s="70">
        <v>1</v>
      </c>
      <c r="K33" s="70" t="s">
        <v>50</v>
      </c>
      <c r="L33" s="70" t="s">
        <v>26</v>
      </c>
      <c r="M33" s="70">
        <v>0</v>
      </c>
      <c r="N33" s="69" t="s">
        <v>337</v>
      </c>
      <c r="O33" s="72" t="s">
        <v>341</v>
      </c>
      <c r="P33" s="72" t="s">
        <v>790</v>
      </c>
    </row>
    <row r="34" spans="1:16" ht="66">
      <c r="A34" s="70" t="s">
        <v>342</v>
      </c>
      <c r="B34" s="71" t="s">
        <v>16</v>
      </c>
      <c r="C34" s="71" t="s">
        <v>17</v>
      </c>
      <c r="D34" s="71" t="s">
        <v>149</v>
      </c>
      <c r="E34" s="71" t="s">
        <v>343</v>
      </c>
      <c r="F34" s="70" t="s">
        <v>21</v>
      </c>
      <c r="G34" s="70" t="s">
        <v>25</v>
      </c>
      <c r="H34" s="70" t="s">
        <v>55</v>
      </c>
      <c r="I34" s="70" t="s">
        <v>344</v>
      </c>
      <c r="J34" s="70">
        <v>1</v>
      </c>
      <c r="K34" s="70" t="s">
        <v>50</v>
      </c>
      <c r="L34" s="70" t="s">
        <v>26</v>
      </c>
      <c r="M34" s="70">
        <v>0</v>
      </c>
      <c r="N34" s="69" t="s">
        <v>345</v>
      </c>
      <c r="O34" s="72" t="s">
        <v>346</v>
      </c>
      <c r="P34" s="72" t="s">
        <v>347</v>
      </c>
    </row>
    <row r="35" spans="1:16" ht="66">
      <c r="A35" s="70" t="s">
        <v>348</v>
      </c>
      <c r="B35" s="71" t="s">
        <v>16</v>
      </c>
      <c r="C35" s="71" t="s">
        <v>17</v>
      </c>
      <c r="D35" s="71" t="s">
        <v>149</v>
      </c>
      <c r="E35" s="71" t="s">
        <v>343</v>
      </c>
      <c r="F35" s="70" t="s">
        <v>21</v>
      </c>
      <c r="G35" s="70" t="s">
        <v>25</v>
      </c>
      <c r="H35" s="70" t="s">
        <v>55</v>
      </c>
      <c r="I35" s="70" t="s">
        <v>349</v>
      </c>
      <c r="J35" s="70">
        <v>1</v>
      </c>
      <c r="K35" s="70" t="s">
        <v>50</v>
      </c>
      <c r="L35" s="70" t="s">
        <v>26</v>
      </c>
      <c r="M35" s="70">
        <v>0</v>
      </c>
      <c r="N35" s="69" t="s">
        <v>350</v>
      </c>
      <c r="O35" s="72" t="s">
        <v>346</v>
      </c>
      <c r="P35" s="72" t="s">
        <v>791</v>
      </c>
    </row>
    <row r="36" spans="1:16" ht="79.2">
      <c r="A36" s="70" t="s">
        <v>351</v>
      </c>
      <c r="B36" s="71" t="s">
        <v>16</v>
      </c>
      <c r="C36" s="71" t="s">
        <v>17</v>
      </c>
      <c r="D36" s="71" t="s">
        <v>149</v>
      </c>
      <c r="E36" s="71" t="s">
        <v>343</v>
      </c>
      <c r="F36" s="70" t="s">
        <v>22</v>
      </c>
      <c r="G36" s="70" t="s">
        <v>25</v>
      </c>
      <c r="H36" s="70" t="s">
        <v>55</v>
      </c>
      <c r="I36" s="70" t="s">
        <v>352</v>
      </c>
      <c r="J36" s="70">
        <v>1</v>
      </c>
      <c r="K36" s="70" t="s">
        <v>50</v>
      </c>
      <c r="L36" s="70" t="s">
        <v>26</v>
      </c>
      <c r="M36" s="70">
        <v>0</v>
      </c>
      <c r="N36" s="69" t="s">
        <v>353</v>
      </c>
      <c r="O36" s="72" t="s">
        <v>354</v>
      </c>
      <c r="P36" s="72" t="s">
        <v>355</v>
      </c>
    </row>
    <row r="37" spans="1:16" ht="105.6">
      <c r="A37" s="70" t="s">
        <v>356</v>
      </c>
      <c r="B37" s="71" t="s">
        <v>16</v>
      </c>
      <c r="C37" s="71" t="s">
        <v>17</v>
      </c>
      <c r="D37" s="71" t="s">
        <v>149</v>
      </c>
      <c r="E37" s="71" t="s">
        <v>343</v>
      </c>
      <c r="F37" s="70" t="s">
        <v>22</v>
      </c>
      <c r="G37" s="70" t="s">
        <v>25</v>
      </c>
      <c r="H37" s="70" t="s">
        <v>55</v>
      </c>
      <c r="I37" s="70" t="s">
        <v>357</v>
      </c>
      <c r="J37" s="70">
        <v>1</v>
      </c>
      <c r="K37" s="70" t="s">
        <v>50</v>
      </c>
      <c r="L37" s="70" t="s">
        <v>26</v>
      </c>
      <c r="M37" s="70">
        <v>0</v>
      </c>
      <c r="N37" s="69" t="s">
        <v>358</v>
      </c>
      <c r="O37" s="72" t="s">
        <v>359</v>
      </c>
      <c r="P37" s="72" t="s">
        <v>792</v>
      </c>
    </row>
    <row r="38" spans="1:16" ht="118.8">
      <c r="A38" s="70" t="s">
        <v>752</v>
      </c>
      <c r="B38" s="77" t="s">
        <v>16</v>
      </c>
      <c r="C38" s="77" t="s">
        <v>17</v>
      </c>
      <c r="D38" s="71" t="s">
        <v>149</v>
      </c>
      <c r="E38" s="71" t="s">
        <v>18</v>
      </c>
      <c r="F38" s="70" t="s">
        <v>105</v>
      </c>
      <c r="G38" s="70" t="s">
        <v>25</v>
      </c>
      <c r="H38" s="70" t="s">
        <v>55</v>
      </c>
      <c r="I38" s="70" t="s">
        <v>116</v>
      </c>
      <c r="J38" s="70">
        <v>1</v>
      </c>
      <c r="K38" s="70" t="s">
        <v>788</v>
      </c>
      <c r="L38" s="70" t="s">
        <v>26</v>
      </c>
      <c r="M38" s="70">
        <v>0</v>
      </c>
      <c r="N38" s="69" t="s">
        <v>753</v>
      </c>
      <c r="O38" s="72" t="s">
        <v>754</v>
      </c>
      <c r="P38" s="72" t="s">
        <v>793</v>
      </c>
    </row>
    <row r="39" spans="1:16" ht="66">
      <c r="A39" s="70" t="s">
        <v>360</v>
      </c>
      <c r="B39" s="71" t="s">
        <v>3</v>
      </c>
      <c r="C39" s="71" t="s">
        <v>10</v>
      </c>
      <c r="D39" s="71" t="s">
        <v>149</v>
      </c>
      <c r="E39" s="71" t="s">
        <v>361</v>
      </c>
      <c r="F39" s="70" t="s">
        <v>23</v>
      </c>
      <c r="G39" s="70" t="s">
        <v>25</v>
      </c>
      <c r="H39" s="70" t="s">
        <v>55</v>
      </c>
      <c r="I39" s="70" t="s">
        <v>362</v>
      </c>
      <c r="J39" s="70">
        <v>1</v>
      </c>
      <c r="K39" s="70" t="s">
        <v>49</v>
      </c>
      <c r="L39" s="70" t="s">
        <v>26</v>
      </c>
      <c r="M39" s="70">
        <v>0</v>
      </c>
      <c r="N39" s="69" t="s">
        <v>363</v>
      </c>
      <c r="O39" s="72" t="s">
        <v>364</v>
      </c>
      <c r="P39" s="72" t="s">
        <v>365</v>
      </c>
    </row>
    <row r="40" spans="1:16" ht="52.8">
      <c r="A40" s="70" t="s">
        <v>366</v>
      </c>
      <c r="B40" s="71" t="s">
        <v>3</v>
      </c>
      <c r="C40" s="71" t="s">
        <v>10</v>
      </c>
      <c r="D40" s="71" t="s">
        <v>149</v>
      </c>
      <c r="E40" s="71" t="s">
        <v>361</v>
      </c>
      <c r="F40" s="70" t="s">
        <v>22</v>
      </c>
      <c r="G40" s="70" t="s">
        <v>25</v>
      </c>
      <c r="H40" s="70" t="s">
        <v>55</v>
      </c>
      <c r="I40" s="70" t="s">
        <v>367</v>
      </c>
      <c r="J40" s="70">
        <v>1</v>
      </c>
      <c r="K40" s="70" t="s">
        <v>794</v>
      </c>
      <c r="L40" s="70" t="s">
        <v>26</v>
      </c>
      <c r="M40" s="70">
        <v>0</v>
      </c>
      <c r="N40" s="69" t="s">
        <v>368</v>
      </c>
      <c r="O40" s="72" t="s">
        <v>369</v>
      </c>
      <c r="P40" s="72" t="s">
        <v>370</v>
      </c>
    </row>
    <row r="41" spans="1:16" ht="52.8">
      <c r="A41" s="70" t="s">
        <v>371</v>
      </c>
      <c r="B41" s="71" t="s">
        <v>3</v>
      </c>
      <c r="C41" s="71" t="s">
        <v>10</v>
      </c>
      <c r="D41" s="71" t="s">
        <v>149</v>
      </c>
      <c r="E41" s="71" t="s">
        <v>361</v>
      </c>
      <c r="F41" s="70" t="s">
        <v>21</v>
      </c>
      <c r="G41" s="70" t="s">
        <v>25</v>
      </c>
      <c r="H41" s="70" t="s">
        <v>55</v>
      </c>
      <c r="I41" s="70" t="s">
        <v>367</v>
      </c>
      <c r="J41" s="70">
        <v>1</v>
      </c>
      <c r="K41" s="70" t="s">
        <v>794</v>
      </c>
      <c r="L41" s="70" t="s">
        <v>26</v>
      </c>
      <c r="M41" s="70">
        <v>0</v>
      </c>
      <c r="N41" s="69" t="s">
        <v>368</v>
      </c>
      <c r="O41" s="72" t="s">
        <v>364</v>
      </c>
      <c r="P41" s="72" t="s">
        <v>370</v>
      </c>
    </row>
    <row r="42" spans="1:16" ht="79.2">
      <c r="A42" s="70" t="s">
        <v>372</v>
      </c>
      <c r="B42" s="71" t="s">
        <v>3</v>
      </c>
      <c r="C42" s="71" t="s">
        <v>10</v>
      </c>
      <c r="D42" s="71" t="s">
        <v>149</v>
      </c>
      <c r="E42" s="71" t="s">
        <v>361</v>
      </c>
      <c r="F42" s="70" t="s">
        <v>22</v>
      </c>
      <c r="G42" s="70" t="s">
        <v>25</v>
      </c>
      <c r="H42" s="70" t="s">
        <v>55</v>
      </c>
      <c r="I42" s="70" t="s">
        <v>373</v>
      </c>
      <c r="J42" s="70">
        <v>1</v>
      </c>
      <c r="K42" s="70" t="s">
        <v>788</v>
      </c>
      <c r="L42" s="70" t="s">
        <v>26</v>
      </c>
      <c r="M42" s="70">
        <v>0</v>
      </c>
      <c r="N42" s="69" t="s">
        <v>374</v>
      </c>
      <c r="O42" s="72" t="s">
        <v>369</v>
      </c>
      <c r="P42" s="72" t="s">
        <v>795</v>
      </c>
    </row>
    <row r="43" spans="1:16" ht="66">
      <c r="A43" s="70" t="s">
        <v>375</v>
      </c>
      <c r="B43" s="71" t="s">
        <v>3</v>
      </c>
      <c r="C43" s="71" t="s">
        <v>10</v>
      </c>
      <c r="D43" s="71" t="s">
        <v>149</v>
      </c>
      <c r="E43" s="71" t="s">
        <v>361</v>
      </c>
      <c r="F43" s="70" t="s">
        <v>21</v>
      </c>
      <c r="G43" s="70" t="s">
        <v>25</v>
      </c>
      <c r="H43" s="70" t="s">
        <v>55</v>
      </c>
      <c r="I43" s="70" t="s">
        <v>367</v>
      </c>
      <c r="J43" s="70">
        <v>1</v>
      </c>
      <c r="K43" s="70" t="s">
        <v>794</v>
      </c>
      <c r="L43" s="70" t="s">
        <v>26</v>
      </c>
      <c r="M43" s="70">
        <v>0</v>
      </c>
      <c r="N43" s="69" t="s">
        <v>376</v>
      </c>
      <c r="O43" s="72" t="s">
        <v>377</v>
      </c>
      <c r="P43" s="72" t="s">
        <v>378</v>
      </c>
    </row>
    <row r="44" spans="1:16" ht="52.8">
      <c r="A44" s="70" t="s">
        <v>379</v>
      </c>
      <c r="B44" s="71" t="s">
        <v>3</v>
      </c>
      <c r="C44" s="71" t="s">
        <v>10</v>
      </c>
      <c r="D44" s="71" t="s">
        <v>149</v>
      </c>
      <c r="E44" s="71" t="s">
        <v>361</v>
      </c>
      <c r="F44" s="70" t="s">
        <v>109</v>
      </c>
      <c r="G44" s="70" t="s">
        <v>106</v>
      </c>
      <c r="H44" s="70" t="s">
        <v>107</v>
      </c>
      <c r="I44" s="70" t="s">
        <v>75</v>
      </c>
      <c r="J44" s="70">
        <v>1</v>
      </c>
      <c r="K44" s="70" t="s">
        <v>788</v>
      </c>
      <c r="L44" s="70" t="s">
        <v>33</v>
      </c>
      <c r="M44" s="70">
        <v>0</v>
      </c>
      <c r="N44" s="69" t="s">
        <v>380</v>
      </c>
      <c r="O44" s="72" t="s">
        <v>181</v>
      </c>
      <c r="P44" s="72" t="s">
        <v>381</v>
      </c>
    </row>
    <row r="45" spans="1:16" ht="79.2">
      <c r="A45" s="70" t="s">
        <v>796</v>
      </c>
      <c r="B45" s="71" t="s">
        <v>3</v>
      </c>
      <c r="C45" s="71" t="s">
        <v>10</v>
      </c>
      <c r="D45" s="71" t="s">
        <v>149</v>
      </c>
      <c r="E45" s="71" t="s">
        <v>361</v>
      </c>
      <c r="F45" s="70" t="s">
        <v>109</v>
      </c>
      <c r="G45" s="70" t="s">
        <v>25</v>
      </c>
      <c r="H45" s="70" t="s">
        <v>111</v>
      </c>
      <c r="I45" s="70" t="s">
        <v>75</v>
      </c>
      <c r="J45" s="70">
        <v>1</v>
      </c>
      <c r="K45" s="70" t="s">
        <v>49</v>
      </c>
      <c r="L45" s="70" t="s">
        <v>797</v>
      </c>
      <c r="M45" s="70">
        <v>0</v>
      </c>
      <c r="N45" s="69" t="s">
        <v>798</v>
      </c>
      <c r="O45" s="72" t="s">
        <v>181</v>
      </c>
      <c r="P45" s="72" t="s">
        <v>799</v>
      </c>
    </row>
    <row r="46" spans="1:16" ht="105.6">
      <c r="A46" s="70" t="s">
        <v>382</v>
      </c>
      <c r="B46" s="71" t="s">
        <v>3</v>
      </c>
      <c r="C46" s="71" t="s">
        <v>10</v>
      </c>
      <c r="D46" s="71" t="s">
        <v>149</v>
      </c>
      <c r="E46" s="71" t="s">
        <v>383</v>
      </c>
      <c r="F46" s="70" t="s">
        <v>22</v>
      </c>
      <c r="G46" s="70" t="s">
        <v>25</v>
      </c>
      <c r="H46" s="70" t="s">
        <v>55</v>
      </c>
      <c r="I46" s="70" t="s">
        <v>384</v>
      </c>
      <c r="J46" s="70">
        <v>1</v>
      </c>
      <c r="K46" s="70" t="s">
        <v>794</v>
      </c>
      <c r="L46" s="70" t="s">
        <v>26</v>
      </c>
      <c r="M46" s="70">
        <v>0</v>
      </c>
      <c r="N46" s="69" t="s">
        <v>385</v>
      </c>
      <c r="O46" s="72" t="s">
        <v>386</v>
      </c>
      <c r="P46" s="72" t="s">
        <v>800</v>
      </c>
    </row>
    <row r="47" spans="1:16" ht="66">
      <c r="A47" s="70" t="s">
        <v>387</v>
      </c>
      <c r="B47" s="71" t="s">
        <v>3</v>
      </c>
      <c r="C47" s="71" t="s">
        <v>10</v>
      </c>
      <c r="D47" s="71" t="s">
        <v>149</v>
      </c>
      <c r="E47" s="71" t="s">
        <v>383</v>
      </c>
      <c r="F47" s="70" t="s">
        <v>105</v>
      </c>
      <c r="G47" s="70" t="s">
        <v>25</v>
      </c>
      <c r="H47" s="70" t="s">
        <v>111</v>
      </c>
      <c r="I47" s="70" t="s">
        <v>119</v>
      </c>
      <c r="J47" s="70">
        <v>1</v>
      </c>
      <c r="K47" s="70" t="s">
        <v>794</v>
      </c>
      <c r="L47" s="70" t="s">
        <v>112</v>
      </c>
      <c r="M47" s="70">
        <v>0</v>
      </c>
      <c r="N47" s="69" t="s">
        <v>388</v>
      </c>
      <c r="O47" s="72" t="s">
        <v>389</v>
      </c>
      <c r="P47" s="72" t="s">
        <v>801</v>
      </c>
    </row>
    <row r="48" spans="1:16" ht="92.4">
      <c r="A48" s="70" t="s">
        <v>390</v>
      </c>
      <c r="B48" s="71" t="s">
        <v>3</v>
      </c>
      <c r="C48" s="71" t="s">
        <v>10</v>
      </c>
      <c r="D48" s="71" t="s">
        <v>149</v>
      </c>
      <c r="E48" s="71" t="s">
        <v>383</v>
      </c>
      <c r="F48" s="70" t="s">
        <v>105</v>
      </c>
      <c r="G48" s="70" t="s">
        <v>25</v>
      </c>
      <c r="H48" s="70" t="s">
        <v>111</v>
      </c>
      <c r="I48" s="70" t="s">
        <v>117</v>
      </c>
      <c r="J48" s="70">
        <v>1</v>
      </c>
      <c r="K48" s="70" t="s">
        <v>794</v>
      </c>
      <c r="L48" s="70" t="s">
        <v>31</v>
      </c>
      <c r="M48" s="70">
        <v>0</v>
      </c>
      <c r="N48" s="69" t="s">
        <v>391</v>
      </c>
      <c r="O48" s="72" t="s">
        <v>181</v>
      </c>
      <c r="P48" s="72" t="s">
        <v>802</v>
      </c>
    </row>
    <row r="49" spans="1:16" ht="92.4">
      <c r="A49" s="70" t="s">
        <v>392</v>
      </c>
      <c r="B49" s="71" t="s">
        <v>3</v>
      </c>
      <c r="C49" s="71" t="s">
        <v>10</v>
      </c>
      <c r="D49" s="71" t="s">
        <v>149</v>
      </c>
      <c r="E49" s="71" t="s">
        <v>383</v>
      </c>
      <c r="F49" s="70" t="s">
        <v>109</v>
      </c>
      <c r="G49" s="70" t="s">
        <v>25</v>
      </c>
      <c r="H49" s="70" t="s">
        <v>110</v>
      </c>
      <c r="I49" s="70" t="s">
        <v>118</v>
      </c>
      <c r="J49" s="70">
        <v>1</v>
      </c>
      <c r="K49" s="70" t="s">
        <v>788</v>
      </c>
      <c r="L49" s="70" t="s">
        <v>26</v>
      </c>
      <c r="M49" s="70">
        <v>0</v>
      </c>
      <c r="N49" s="69" t="s">
        <v>393</v>
      </c>
      <c r="O49" s="72" t="s">
        <v>394</v>
      </c>
      <c r="P49" s="72" t="s">
        <v>395</v>
      </c>
    </row>
    <row r="50" spans="1:16" ht="92.4">
      <c r="A50" s="70" t="s">
        <v>396</v>
      </c>
      <c r="B50" s="71" t="s">
        <v>3</v>
      </c>
      <c r="C50" s="71" t="s">
        <v>10</v>
      </c>
      <c r="D50" s="71" t="s">
        <v>149</v>
      </c>
      <c r="E50" s="71" t="s">
        <v>397</v>
      </c>
      <c r="F50" s="70" t="s">
        <v>109</v>
      </c>
      <c r="G50" s="70" t="s">
        <v>25</v>
      </c>
      <c r="H50" s="70" t="s">
        <v>111</v>
      </c>
      <c r="I50" s="70" t="s">
        <v>117</v>
      </c>
      <c r="J50" s="70">
        <v>1</v>
      </c>
      <c r="K50" s="70" t="s">
        <v>794</v>
      </c>
      <c r="L50" s="70" t="s">
        <v>28</v>
      </c>
      <c r="M50" s="70">
        <v>0</v>
      </c>
      <c r="N50" s="69" t="s">
        <v>391</v>
      </c>
      <c r="O50" s="72" t="s">
        <v>181</v>
      </c>
      <c r="P50" s="72" t="s">
        <v>803</v>
      </c>
    </row>
    <row r="51" spans="1:16" ht="92.4">
      <c r="A51" s="70" t="s">
        <v>398</v>
      </c>
      <c r="B51" s="71" t="s">
        <v>3</v>
      </c>
      <c r="C51" s="71" t="s">
        <v>10</v>
      </c>
      <c r="D51" s="71" t="s">
        <v>149</v>
      </c>
      <c r="E51" s="71" t="s">
        <v>397</v>
      </c>
      <c r="F51" s="70" t="s">
        <v>105</v>
      </c>
      <c r="G51" s="70" t="s">
        <v>25</v>
      </c>
      <c r="H51" s="70" t="s">
        <v>111</v>
      </c>
      <c r="I51" s="70" t="s">
        <v>117</v>
      </c>
      <c r="J51" s="70">
        <v>1</v>
      </c>
      <c r="K51" s="70" t="s">
        <v>794</v>
      </c>
      <c r="L51" s="70" t="s">
        <v>37</v>
      </c>
      <c r="M51" s="70">
        <v>0</v>
      </c>
      <c r="N51" s="69" t="s">
        <v>391</v>
      </c>
      <c r="O51" s="72" t="s">
        <v>181</v>
      </c>
      <c r="P51" s="72" t="s">
        <v>803</v>
      </c>
    </row>
    <row r="52" spans="1:16" ht="92.4">
      <c r="A52" s="70" t="s">
        <v>399</v>
      </c>
      <c r="B52" s="71" t="s">
        <v>3</v>
      </c>
      <c r="C52" s="71" t="s">
        <v>10</v>
      </c>
      <c r="D52" s="71" t="s">
        <v>149</v>
      </c>
      <c r="E52" s="71" t="s">
        <v>397</v>
      </c>
      <c r="F52" s="70" t="s">
        <v>109</v>
      </c>
      <c r="G52" s="70" t="s">
        <v>25</v>
      </c>
      <c r="H52" s="70" t="s">
        <v>111</v>
      </c>
      <c r="I52" s="70" t="s">
        <v>117</v>
      </c>
      <c r="J52" s="70">
        <v>1</v>
      </c>
      <c r="K52" s="70" t="s">
        <v>794</v>
      </c>
      <c r="L52" s="70" t="s">
        <v>28</v>
      </c>
      <c r="M52" s="70">
        <v>0</v>
      </c>
      <c r="N52" s="69" t="s">
        <v>391</v>
      </c>
      <c r="O52" s="72" t="s">
        <v>181</v>
      </c>
      <c r="P52" s="72" t="s">
        <v>803</v>
      </c>
    </row>
    <row r="53" spans="1:16" ht="118.8">
      <c r="A53" s="70" t="s">
        <v>804</v>
      </c>
      <c r="B53" s="71" t="s">
        <v>3</v>
      </c>
      <c r="C53" s="71" t="s">
        <v>10</v>
      </c>
      <c r="D53" s="71" t="s">
        <v>149</v>
      </c>
      <c r="E53" s="71" t="s">
        <v>397</v>
      </c>
      <c r="F53" s="70" t="s">
        <v>21</v>
      </c>
      <c r="G53" s="70" t="s">
        <v>25</v>
      </c>
      <c r="H53" s="70" t="s">
        <v>55</v>
      </c>
      <c r="I53" s="70" t="s">
        <v>805</v>
      </c>
      <c r="J53" s="70">
        <v>1</v>
      </c>
      <c r="K53" s="70" t="s">
        <v>788</v>
      </c>
      <c r="L53" s="70" t="s">
        <v>26</v>
      </c>
      <c r="M53" s="70">
        <v>0</v>
      </c>
      <c r="N53" s="69" t="s">
        <v>806</v>
      </c>
      <c r="O53" s="72" t="s">
        <v>807</v>
      </c>
      <c r="P53" s="72" t="s">
        <v>808</v>
      </c>
    </row>
    <row r="54" spans="1:16" ht="118.8">
      <c r="A54" s="70" t="s">
        <v>809</v>
      </c>
      <c r="B54" s="71" t="s">
        <v>3</v>
      </c>
      <c r="C54" s="71" t="s">
        <v>10</v>
      </c>
      <c r="D54" s="71" t="s">
        <v>149</v>
      </c>
      <c r="E54" s="71" t="s">
        <v>397</v>
      </c>
      <c r="F54" s="70" t="s">
        <v>21</v>
      </c>
      <c r="G54" s="70" t="s">
        <v>25</v>
      </c>
      <c r="H54" s="70" t="s">
        <v>55</v>
      </c>
      <c r="I54" s="70" t="s">
        <v>805</v>
      </c>
      <c r="J54" s="70">
        <v>1</v>
      </c>
      <c r="K54" s="70" t="s">
        <v>788</v>
      </c>
      <c r="L54" s="70" t="s">
        <v>43</v>
      </c>
      <c r="M54" s="70">
        <v>0</v>
      </c>
      <c r="N54" s="69" t="s">
        <v>806</v>
      </c>
      <c r="O54" s="72" t="s">
        <v>807</v>
      </c>
      <c r="P54" s="72" t="s">
        <v>808</v>
      </c>
    </row>
    <row r="55" spans="1:16" ht="118.8">
      <c r="A55" s="70" t="s">
        <v>810</v>
      </c>
      <c r="B55" s="71" t="s">
        <v>3</v>
      </c>
      <c r="C55" s="71" t="s">
        <v>10</v>
      </c>
      <c r="D55" s="71" t="s">
        <v>149</v>
      </c>
      <c r="E55" s="71" t="s">
        <v>397</v>
      </c>
      <c r="F55" s="70" t="s">
        <v>23</v>
      </c>
      <c r="G55" s="70" t="s">
        <v>25</v>
      </c>
      <c r="H55" s="70" t="s">
        <v>55</v>
      </c>
      <c r="I55" s="70" t="s">
        <v>805</v>
      </c>
      <c r="J55" s="70">
        <v>1</v>
      </c>
      <c r="K55" s="70" t="s">
        <v>788</v>
      </c>
      <c r="L55" s="70" t="s">
        <v>26</v>
      </c>
      <c r="M55" s="70">
        <v>0</v>
      </c>
      <c r="N55" s="69" t="s">
        <v>806</v>
      </c>
      <c r="O55" s="72" t="s">
        <v>807</v>
      </c>
      <c r="P55" s="72" t="s">
        <v>811</v>
      </c>
    </row>
    <row r="56" spans="1:16" ht="66">
      <c r="A56" s="70" t="s">
        <v>812</v>
      </c>
      <c r="B56" s="71" t="s">
        <v>3</v>
      </c>
      <c r="C56" s="71" t="s">
        <v>10</v>
      </c>
      <c r="D56" s="71" t="s">
        <v>149</v>
      </c>
      <c r="E56" s="71" t="s">
        <v>813</v>
      </c>
      <c r="F56" s="70" t="s">
        <v>20</v>
      </c>
      <c r="G56" s="70" t="s">
        <v>25</v>
      </c>
      <c r="H56" s="70" t="s">
        <v>55</v>
      </c>
      <c r="I56" s="70" t="s">
        <v>814</v>
      </c>
      <c r="J56" s="70">
        <v>1</v>
      </c>
      <c r="K56" s="70" t="s">
        <v>47</v>
      </c>
      <c r="L56" s="70" t="s">
        <v>45</v>
      </c>
      <c r="M56" s="70">
        <v>0</v>
      </c>
      <c r="N56" s="69" t="s">
        <v>815</v>
      </c>
      <c r="O56" s="72" t="s">
        <v>816</v>
      </c>
      <c r="P56" s="72" t="s">
        <v>817</v>
      </c>
    </row>
    <row r="57" spans="1:16" ht="79.2">
      <c r="A57" s="70" t="s">
        <v>818</v>
      </c>
      <c r="B57" s="71" t="s">
        <v>3</v>
      </c>
      <c r="C57" s="71" t="s">
        <v>10</v>
      </c>
      <c r="D57" s="71" t="s">
        <v>149</v>
      </c>
      <c r="E57" s="71" t="s">
        <v>813</v>
      </c>
      <c r="F57" s="70" t="s">
        <v>21</v>
      </c>
      <c r="G57" s="70" t="s">
        <v>25</v>
      </c>
      <c r="H57" s="70" t="s">
        <v>55</v>
      </c>
      <c r="I57" s="70" t="s">
        <v>819</v>
      </c>
      <c r="J57" s="70">
        <v>1</v>
      </c>
      <c r="K57" s="70" t="s">
        <v>47</v>
      </c>
      <c r="L57" s="70" t="s">
        <v>43</v>
      </c>
      <c r="M57" s="70">
        <v>0</v>
      </c>
      <c r="N57" s="69" t="s">
        <v>820</v>
      </c>
      <c r="O57" s="72" t="s">
        <v>821</v>
      </c>
      <c r="P57" s="72" t="s">
        <v>822</v>
      </c>
    </row>
    <row r="58" spans="1:16" ht="66">
      <c r="A58" s="70" t="s">
        <v>823</v>
      </c>
      <c r="B58" s="71" t="s">
        <v>3</v>
      </c>
      <c r="C58" s="71" t="s">
        <v>10</v>
      </c>
      <c r="D58" s="71" t="s">
        <v>149</v>
      </c>
      <c r="E58" s="71" t="s">
        <v>813</v>
      </c>
      <c r="F58" s="70" t="s">
        <v>21</v>
      </c>
      <c r="G58" s="70" t="s">
        <v>25</v>
      </c>
      <c r="H58" s="70" t="s">
        <v>55</v>
      </c>
      <c r="I58" s="70" t="s">
        <v>824</v>
      </c>
      <c r="J58" s="70">
        <v>1</v>
      </c>
      <c r="K58" s="70" t="s">
        <v>47</v>
      </c>
      <c r="L58" s="70" t="s">
        <v>29</v>
      </c>
      <c r="M58" s="70">
        <v>0</v>
      </c>
      <c r="N58" s="69" t="s">
        <v>825</v>
      </c>
      <c r="O58" s="72" t="s">
        <v>821</v>
      </c>
      <c r="P58" s="72" t="s">
        <v>826</v>
      </c>
    </row>
    <row r="59" spans="1:16" ht="66">
      <c r="A59" s="70" t="s">
        <v>827</v>
      </c>
      <c r="B59" s="71" t="s">
        <v>3</v>
      </c>
      <c r="C59" s="71" t="s">
        <v>10</v>
      </c>
      <c r="D59" s="71" t="s">
        <v>149</v>
      </c>
      <c r="E59" s="71" t="s">
        <v>813</v>
      </c>
      <c r="F59" s="70" t="s">
        <v>21</v>
      </c>
      <c r="G59" s="70" t="s">
        <v>25</v>
      </c>
      <c r="H59" s="70" t="s">
        <v>55</v>
      </c>
      <c r="I59" s="70" t="s">
        <v>828</v>
      </c>
      <c r="J59" s="70">
        <v>1</v>
      </c>
      <c r="K59" s="70" t="s">
        <v>47</v>
      </c>
      <c r="L59" s="70" t="s">
        <v>26</v>
      </c>
      <c r="M59" s="70">
        <v>0</v>
      </c>
      <c r="N59" s="69" t="s">
        <v>829</v>
      </c>
      <c r="O59" s="72" t="s">
        <v>821</v>
      </c>
      <c r="P59" s="72" t="s">
        <v>830</v>
      </c>
    </row>
    <row r="60" spans="1:16" ht="66">
      <c r="A60" s="70" t="s">
        <v>831</v>
      </c>
      <c r="B60" s="71" t="s">
        <v>3</v>
      </c>
      <c r="C60" s="71" t="s">
        <v>10</v>
      </c>
      <c r="D60" s="71" t="s">
        <v>149</v>
      </c>
      <c r="E60" s="71" t="s">
        <v>813</v>
      </c>
      <c r="F60" s="70" t="s">
        <v>21</v>
      </c>
      <c r="G60" s="70" t="s">
        <v>25</v>
      </c>
      <c r="H60" s="70" t="s">
        <v>55</v>
      </c>
      <c r="I60" s="70" t="s">
        <v>832</v>
      </c>
      <c r="J60" s="70">
        <v>1</v>
      </c>
      <c r="K60" s="70" t="s">
        <v>47</v>
      </c>
      <c r="L60" s="70" t="s">
        <v>43</v>
      </c>
      <c r="M60" s="70">
        <v>0</v>
      </c>
      <c r="N60" s="69" t="s">
        <v>833</v>
      </c>
      <c r="O60" s="72" t="s">
        <v>834</v>
      </c>
      <c r="P60" s="72" t="s">
        <v>835</v>
      </c>
    </row>
    <row r="61" spans="1:16" ht="66">
      <c r="A61" s="70" t="s">
        <v>836</v>
      </c>
      <c r="B61" s="71" t="s">
        <v>3</v>
      </c>
      <c r="C61" s="71" t="s">
        <v>10</v>
      </c>
      <c r="D61" s="71" t="s">
        <v>149</v>
      </c>
      <c r="E61" s="71" t="s">
        <v>837</v>
      </c>
      <c r="F61" s="70" t="s">
        <v>22</v>
      </c>
      <c r="G61" s="70" t="s">
        <v>25</v>
      </c>
      <c r="H61" s="70" t="s">
        <v>55</v>
      </c>
      <c r="I61" s="70" t="s">
        <v>838</v>
      </c>
      <c r="J61" s="70">
        <v>1</v>
      </c>
      <c r="K61" s="70" t="s">
        <v>49</v>
      </c>
      <c r="L61" s="70" t="s">
        <v>43</v>
      </c>
      <c r="M61" s="70">
        <v>0</v>
      </c>
      <c r="N61" s="69" t="s">
        <v>839</v>
      </c>
      <c r="O61" s="72" t="s">
        <v>840</v>
      </c>
      <c r="P61" s="72" t="s">
        <v>841</v>
      </c>
    </row>
    <row r="62" spans="1:16" ht="105.6">
      <c r="A62" s="70" t="s">
        <v>842</v>
      </c>
      <c r="B62" s="71" t="s">
        <v>3</v>
      </c>
      <c r="C62" s="71" t="s">
        <v>10</v>
      </c>
      <c r="D62" s="71" t="s">
        <v>149</v>
      </c>
      <c r="E62" s="71" t="s">
        <v>837</v>
      </c>
      <c r="F62" s="70" t="s">
        <v>23</v>
      </c>
      <c r="G62" s="70" t="s">
        <v>25</v>
      </c>
      <c r="H62" s="70" t="s">
        <v>55</v>
      </c>
      <c r="I62" s="70" t="s">
        <v>843</v>
      </c>
      <c r="J62" s="70">
        <v>1</v>
      </c>
      <c r="K62" s="70" t="s">
        <v>49</v>
      </c>
      <c r="L62" s="70" t="s">
        <v>26</v>
      </c>
      <c r="M62" s="70">
        <v>0</v>
      </c>
      <c r="N62" s="69" t="s">
        <v>844</v>
      </c>
      <c r="O62" s="72" t="s">
        <v>840</v>
      </c>
      <c r="P62" s="72" t="s">
        <v>845</v>
      </c>
    </row>
    <row r="63" spans="1:16" ht="105.6">
      <c r="A63" s="70" t="s">
        <v>846</v>
      </c>
      <c r="B63" s="71" t="s">
        <v>3</v>
      </c>
      <c r="C63" s="71" t="s">
        <v>10</v>
      </c>
      <c r="D63" s="71" t="s">
        <v>149</v>
      </c>
      <c r="E63" s="71" t="s">
        <v>837</v>
      </c>
      <c r="F63" s="70" t="s">
        <v>23</v>
      </c>
      <c r="G63" s="70" t="s">
        <v>25</v>
      </c>
      <c r="H63" s="70" t="s">
        <v>55</v>
      </c>
      <c r="I63" s="70" t="s">
        <v>847</v>
      </c>
      <c r="J63" s="70">
        <v>1</v>
      </c>
      <c r="K63" s="70" t="s">
        <v>49</v>
      </c>
      <c r="L63" s="70" t="s">
        <v>26</v>
      </c>
      <c r="M63" s="70">
        <v>0</v>
      </c>
      <c r="N63" s="69" t="s">
        <v>848</v>
      </c>
      <c r="O63" s="72" t="s">
        <v>840</v>
      </c>
      <c r="P63" s="72" t="s">
        <v>849</v>
      </c>
    </row>
    <row r="64" spans="1:16" ht="105.6">
      <c r="A64" s="70" t="s">
        <v>850</v>
      </c>
      <c r="B64" s="71" t="s">
        <v>3</v>
      </c>
      <c r="C64" s="71" t="s">
        <v>10</v>
      </c>
      <c r="D64" s="71" t="s">
        <v>149</v>
      </c>
      <c r="E64" s="71" t="s">
        <v>837</v>
      </c>
      <c r="F64" s="70" t="s">
        <v>109</v>
      </c>
      <c r="G64" s="70" t="s">
        <v>25</v>
      </c>
      <c r="H64" s="70" t="s">
        <v>110</v>
      </c>
      <c r="I64" s="70" t="s">
        <v>851</v>
      </c>
      <c r="J64" s="70">
        <v>1</v>
      </c>
      <c r="K64" s="70" t="s">
        <v>49</v>
      </c>
      <c r="L64" s="70" t="s">
        <v>26</v>
      </c>
      <c r="M64" s="70">
        <v>0</v>
      </c>
      <c r="N64" s="69" t="s">
        <v>852</v>
      </c>
      <c r="O64" s="72" t="s">
        <v>853</v>
      </c>
      <c r="P64" s="72" t="s">
        <v>854</v>
      </c>
    </row>
    <row r="65" spans="1:16" ht="79.2">
      <c r="A65" s="70" t="s">
        <v>470</v>
      </c>
      <c r="B65" s="71" t="s">
        <v>3</v>
      </c>
      <c r="C65" s="71" t="s">
        <v>4</v>
      </c>
      <c r="D65" s="71" t="s">
        <v>149</v>
      </c>
      <c r="E65" s="71" t="s">
        <v>5</v>
      </c>
      <c r="F65" s="70" t="s">
        <v>20</v>
      </c>
      <c r="G65" s="70" t="s">
        <v>25</v>
      </c>
      <c r="H65" s="70" t="s">
        <v>55</v>
      </c>
      <c r="I65" s="70" t="s">
        <v>471</v>
      </c>
      <c r="J65" s="70">
        <v>1</v>
      </c>
      <c r="K65" s="70" t="s">
        <v>48</v>
      </c>
      <c r="L65" s="70" t="s">
        <v>26</v>
      </c>
      <c r="M65" s="70">
        <v>0</v>
      </c>
      <c r="N65" s="69" t="s">
        <v>472</v>
      </c>
      <c r="O65" s="72" t="s">
        <v>473</v>
      </c>
      <c r="P65" s="72" t="s">
        <v>474</v>
      </c>
    </row>
    <row r="66" spans="1:16" ht="66">
      <c r="A66" s="70" t="s">
        <v>475</v>
      </c>
      <c r="B66" s="71" t="s">
        <v>3</v>
      </c>
      <c r="C66" s="71" t="s">
        <v>4</v>
      </c>
      <c r="D66" s="71" t="s">
        <v>149</v>
      </c>
      <c r="E66" s="71" t="s">
        <v>5</v>
      </c>
      <c r="F66" s="70" t="s">
        <v>21</v>
      </c>
      <c r="G66" s="70" t="s">
        <v>25</v>
      </c>
      <c r="H66" s="70" t="s">
        <v>55</v>
      </c>
      <c r="I66" s="70" t="s">
        <v>476</v>
      </c>
      <c r="J66" s="70">
        <v>1</v>
      </c>
      <c r="K66" s="70" t="s">
        <v>48</v>
      </c>
      <c r="L66" s="70" t="s">
        <v>41</v>
      </c>
      <c r="M66" s="70">
        <v>0</v>
      </c>
      <c r="N66" s="69" t="s">
        <v>477</v>
      </c>
      <c r="O66" s="72" t="s">
        <v>439</v>
      </c>
      <c r="P66" s="72" t="s">
        <v>478</v>
      </c>
    </row>
    <row r="67" spans="1:16" ht="52.8">
      <c r="A67" s="70" t="s">
        <v>855</v>
      </c>
      <c r="B67" s="71" t="s">
        <v>3</v>
      </c>
      <c r="C67" s="71" t="s">
        <v>4</v>
      </c>
      <c r="D67" s="71" t="s">
        <v>149</v>
      </c>
      <c r="E67" s="71" t="s">
        <v>5</v>
      </c>
      <c r="F67" s="70" t="s">
        <v>21</v>
      </c>
      <c r="G67" s="70" t="s">
        <v>25</v>
      </c>
      <c r="H67" s="70" t="s">
        <v>55</v>
      </c>
      <c r="I67" s="70" t="s">
        <v>476</v>
      </c>
      <c r="J67" s="70">
        <v>1</v>
      </c>
      <c r="K67" s="70" t="s">
        <v>48</v>
      </c>
      <c r="L67" s="70" t="s">
        <v>26</v>
      </c>
      <c r="M67" s="70">
        <v>0</v>
      </c>
      <c r="N67" s="69" t="s">
        <v>856</v>
      </c>
      <c r="O67" s="72" t="s">
        <v>439</v>
      </c>
      <c r="P67" s="72" t="s">
        <v>857</v>
      </c>
    </row>
    <row r="68" spans="1:16" ht="66">
      <c r="A68" s="70" t="s">
        <v>858</v>
      </c>
      <c r="B68" s="71" t="s">
        <v>3</v>
      </c>
      <c r="C68" s="71" t="s">
        <v>4</v>
      </c>
      <c r="D68" s="71" t="s">
        <v>149</v>
      </c>
      <c r="E68" s="71" t="s">
        <v>859</v>
      </c>
      <c r="F68" s="70" t="s">
        <v>21</v>
      </c>
      <c r="G68" s="70" t="s">
        <v>25</v>
      </c>
      <c r="H68" s="70" t="s">
        <v>55</v>
      </c>
      <c r="I68" s="70" t="s">
        <v>860</v>
      </c>
      <c r="J68" s="70">
        <v>1</v>
      </c>
      <c r="K68" s="70" t="s">
        <v>48</v>
      </c>
      <c r="L68" s="70" t="s">
        <v>26</v>
      </c>
      <c r="M68" s="70">
        <v>0</v>
      </c>
      <c r="N68" s="69" t="s">
        <v>861</v>
      </c>
      <c r="O68" s="72" t="s">
        <v>862</v>
      </c>
      <c r="P68" s="72" t="s">
        <v>863</v>
      </c>
    </row>
    <row r="69" spans="1:16" ht="66">
      <c r="A69" s="70" t="s">
        <v>864</v>
      </c>
      <c r="B69" s="71" t="s">
        <v>3</v>
      </c>
      <c r="C69" s="71" t="s">
        <v>4</v>
      </c>
      <c r="D69" s="71" t="s">
        <v>149</v>
      </c>
      <c r="E69" s="71" t="s">
        <v>859</v>
      </c>
      <c r="F69" s="70" t="s">
        <v>21</v>
      </c>
      <c r="G69" s="70" t="s">
        <v>25</v>
      </c>
      <c r="H69" s="70" t="s">
        <v>55</v>
      </c>
      <c r="I69" s="70" t="s">
        <v>860</v>
      </c>
      <c r="J69" s="70">
        <v>1</v>
      </c>
      <c r="K69" s="70" t="s">
        <v>48</v>
      </c>
      <c r="L69" s="70" t="s">
        <v>26</v>
      </c>
      <c r="M69" s="70">
        <v>0</v>
      </c>
      <c r="N69" s="69" t="s">
        <v>861</v>
      </c>
      <c r="O69" s="72" t="s">
        <v>862</v>
      </c>
      <c r="P69" s="72" t="s">
        <v>863</v>
      </c>
    </row>
    <row r="70" spans="1:16" ht="66">
      <c r="A70" s="70" t="s">
        <v>865</v>
      </c>
      <c r="B70" s="71" t="s">
        <v>3</v>
      </c>
      <c r="C70" s="71" t="s">
        <v>4</v>
      </c>
      <c r="D70" s="71" t="s">
        <v>149</v>
      </c>
      <c r="E70" s="71" t="s">
        <v>859</v>
      </c>
      <c r="F70" s="70" t="s">
        <v>22</v>
      </c>
      <c r="G70" s="70" t="s">
        <v>25</v>
      </c>
      <c r="H70" s="70" t="s">
        <v>55</v>
      </c>
      <c r="I70" s="70" t="s">
        <v>860</v>
      </c>
      <c r="J70" s="70">
        <v>1</v>
      </c>
      <c r="K70" s="70" t="s">
        <v>48</v>
      </c>
      <c r="L70" s="70" t="s">
        <v>26</v>
      </c>
      <c r="M70" s="70">
        <v>0</v>
      </c>
      <c r="N70" s="69" t="s">
        <v>866</v>
      </c>
      <c r="O70" s="72" t="s">
        <v>867</v>
      </c>
      <c r="P70" s="72" t="s">
        <v>868</v>
      </c>
    </row>
    <row r="71" spans="1:16" ht="92.4">
      <c r="A71" s="70" t="s">
        <v>869</v>
      </c>
      <c r="B71" s="71" t="s">
        <v>3</v>
      </c>
      <c r="C71" s="71" t="s">
        <v>4</v>
      </c>
      <c r="D71" s="71" t="s">
        <v>149</v>
      </c>
      <c r="E71" s="71" t="s">
        <v>859</v>
      </c>
      <c r="F71" s="70" t="s">
        <v>23</v>
      </c>
      <c r="G71" s="70" t="s">
        <v>25</v>
      </c>
      <c r="H71" s="70" t="s">
        <v>55</v>
      </c>
      <c r="I71" s="70" t="s">
        <v>860</v>
      </c>
      <c r="J71" s="70">
        <v>1</v>
      </c>
      <c r="K71" s="70" t="s">
        <v>48</v>
      </c>
      <c r="L71" s="70" t="s">
        <v>26</v>
      </c>
      <c r="M71" s="70">
        <v>0</v>
      </c>
      <c r="N71" s="69" t="s">
        <v>870</v>
      </c>
      <c r="O71" s="72" t="s">
        <v>871</v>
      </c>
      <c r="P71" s="72" t="s">
        <v>872</v>
      </c>
    </row>
    <row r="72" spans="1:16" ht="92.4">
      <c r="A72" s="70" t="s">
        <v>873</v>
      </c>
      <c r="B72" s="71" t="s">
        <v>3</v>
      </c>
      <c r="C72" s="71" t="s">
        <v>4</v>
      </c>
      <c r="D72" s="71" t="s">
        <v>149</v>
      </c>
      <c r="E72" s="71" t="s">
        <v>859</v>
      </c>
      <c r="F72" s="70" t="s">
        <v>23</v>
      </c>
      <c r="G72" s="70" t="s">
        <v>25</v>
      </c>
      <c r="H72" s="70" t="s">
        <v>55</v>
      </c>
      <c r="I72" s="70" t="s">
        <v>860</v>
      </c>
      <c r="J72" s="70">
        <v>1</v>
      </c>
      <c r="K72" s="70" t="s">
        <v>48</v>
      </c>
      <c r="L72" s="70" t="s">
        <v>26</v>
      </c>
      <c r="M72" s="70">
        <v>0</v>
      </c>
      <c r="N72" s="69" t="s">
        <v>874</v>
      </c>
      <c r="O72" s="72" t="s">
        <v>871</v>
      </c>
      <c r="P72" s="72" t="s">
        <v>872</v>
      </c>
    </row>
    <row r="73" spans="1:16" ht="92.4">
      <c r="A73" s="70" t="s">
        <v>875</v>
      </c>
      <c r="B73" s="71" t="s">
        <v>3</v>
      </c>
      <c r="C73" s="71" t="s">
        <v>4</v>
      </c>
      <c r="D73" s="71" t="s">
        <v>149</v>
      </c>
      <c r="E73" s="71" t="s">
        <v>859</v>
      </c>
      <c r="F73" s="70" t="s">
        <v>23</v>
      </c>
      <c r="G73" s="70" t="s">
        <v>25</v>
      </c>
      <c r="H73" s="70" t="s">
        <v>55</v>
      </c>
      <c r="I73" s="70" t="s">
        <v>860</v>
      </c>
      <c r="J73" s="70">
        <v>1</v>
      </c>
      <c r="K73" s="70" t="s">
        <v>48</v>
      </c>
      <c r="L73" s="70" t="s">
        <v>26</v>
      </c>
      <c r="M73" s="70">
        <v>0</v>
      </c>
      <c r="N73" s="69" t="s">
        <v>874</v>
      </c>
      <c r="O73" s="72" t="s">
        <v>871</v>
      </c>
      <c r="P73" s="72" t="s">
        <v>872</v>
      </c>
    </row>
    <row r="74" spans="1:16" ht="52.8">
      <c r="A74" s="70" t="s">
        <v>479</v>
      </c>
      <c r="B74" s="71" t="s">
        <v>3</v>
      </c>
      <c r="C74" s="71" t="s">
        <v>4</v>
      </c>
      <c r="D74" s="71" t="s">
        <v>149</v>
      </c>
      <c r="E74" s="71" t="s">
        <v>480</v>
      </c>
      <c r="F74" s="70" t="s">
        <v>21</v>
      </c>
      <c r="G74" s="70" t="s">
        <v>25</v>
      </c>
      <c r="H74" s="70" t="s">
        <v>55</v>
      </c>
      <c r="I74" s="70" t="s">
        <v>481</v>
      </c>
      <c r="J74" s="70">
        <v>1</v>
      </c>
      <c r="K74" s="70" t="s">
        <v>48</v>
      </c>
      <c r="L74" s="70" t="s">
        <v>26</v>
      </c>
      <c r="M74" s="70">
        <v>0</v>
      </c>
      <c r="N74" s="69" t="s">
        <v>482</v>
      </c>
      <c r="O74" s="72" t="s">
        <v>483</v>
      </c>
      <c r="P74" s="72" t="s">
        <v>484</v>
      </c>
    </row>
    <row r="75" spans="1:16" ht="79.2">
      <c r="A75" s="70" t="s">
        <v>485</v>
      </c>
      <c r="B75" s="71" t="s">
        <v>3</v>
      </c>
      <c r="C75" s="71" t="s">
        <v>4</v>
      </c>
      <c r="D75" s="71" t="s">
        <v>149</v>
      </c>
      <c r="E75" s="71" t="s">
        <v>480</v>
      </c>
      <c r="F75" s="70" t="s">
        <v>486</v>
      </c>
      <c r="G75" s="70" t="s">
        <v>25</v>
      </c>
      <c r="H75" s="70" t="s">
        <v>55</v>
      </c>
      <c r="I75" s="70" t="s">
        <v>487</v>
      </c>
      <c r="J75" s="70">
        <v>1</v>
      </c>
      <c r="K75" s="70" t="s">
        <v>48</v>
      </c>
      <c r="L75" s="70" t="s">
        <v>26</v>
      </c>
      <c r="M75" s="70">
        <v>0</v>
      </c>
      <c r="N75" s="69" t="s">
        <v>488</v>
      </c>
      <c r="O75" s="72" t="s">
        <v>439</v>
      </c>
      <c r="P75" s="72" t="s">
        <v>489</v>
      </c>
    </row>
    <row r="76" spans="1:16" ht="52.8">
      <c r="A76" s="70" t="s">
        <v>490</v>
      </c>
      <c r="B76" s="71" t="s">
        <v>3</v>
      </c>
      <c r="C76" s="71" t="s">
        <v>4</v>
      </c>
      <c r="D76" s="71" t="s">
        <v>149</v>
      </c>
      <c r="E76" s="71" t="s">
        <v>480</v>
      </c>
      <c r="F76" s="70" t="s">
        <v>23</v>
      </c>
      <c r="G76" s="70" t="s">
        <v>25</v>
      </c>
      <c r="H76" s="70" t="s">
        <v>55</v>
      </c>
      <c r="I76" s="70" t="s">
        <v>491</v>
      </c>
      <c r="J76" s="70">
        <v>1</v>
      </c>
      <c r="K76" s="70" t="s">
        <v>48</v>
      </c>
      <c r="L76" s="70" t="s">
        <v>26</v>
      </c>
      <c r="M76" s="70">
        <v>0</v>
      </c>
      <c r="N76" s="69" t="s">
        <v>492</v>
      </c>
      <c r="O76" s="72" t="s">
        <v>493</v>
      </c>
      <c r="P76" s="72" t="s">
        <v>494</v>
      </c>
    </row>
    <row r="77" spans="1:16" ht="158.4">
      <c r="A77" s="70" t="s">
        <v>495</v>
      </c>
      <c r="B77" s="71" t="s">
        <v>3</v>
      </c>
      <c r="C77" s="71" t="s">
        <v>4</v>
      </c>
      <c r="D77" s="71" t="s">
        <v>149</v>
      </c>
      <c r="E77" s="71" t="s">
        <v>496</v>
      </c>
      <c r="F77" s="70" t="s">
        <v>22</v>
      </c>
      <c r="G77" s="70" t="s">
        <v>25</v>
      </c>
      <c r="H77" s="70" t="s">
        <v>55</v>
      </c>
      <c r="I77" s="70" t="s">
        <v>497</v>
      </c>
      <c r="J77" s="70">
        <v>1</v>
      </c>
      <c r="K77" s="70" t="s">
        <v>48</v>
      </c>
      <c r="L77" s="70" t="s">
        <v>26</v>
      </c>
      <c r="M77" s="70">
        <v>0</v>
      </c>
      <c r="N77" s="69" t="s">
        <v>498</v>
      </c>
      <c r="O77" s="72" t="s">
        <v>499</v>
      </c>
      <c r="P77" s="72" t="s">
        <v>876</v>
      </c>
    </row>
    <row r="78" spans="1:16" ht="118.8">
      <c r="A78" s="70" t="s">
        <v>500</v>
      </c>
      <c r="B78" s="71" t="s">
        <v>3</v>
      </c>
      <c r="C78" s="71" t="s">
        <v>4</v>
      </c>
      <c r="D78" s="71" t="s">
        <v>149</v>
      </c>
      <c r="E78" s="71" t="s">
        <v>496</v>
      </c>
      <c r="F78" s="70" t="s">
        <v>21</v>
      </c>
      <c r="G78" s="70" t="s">
        <v>25</v>
      </c>
      <c r="H78" s="70" t="s">
        <v>55</v>
      </c>
      <c r="I78" s="70" t="s">
        <v>501</v>
      </c>
      <c r="J78" s="70">
        <v>1</v>
      </c>
      <c r="K78" s="70" t="s">
        <v>48</v>
      </c>
      <c r="L78" s="70" t="s">
        <v>26</v>
      </c>
      <c r="M78" s="70">
        <v>0</v>
      </c>
      <c r="N78" s="69" t="s">
        <v>502</v>
      </c>
      <c r="O78" s="72" t="s">
        <v>503</v>
      </c>
      <c r="P78" s="72" t="s">
        <v>877</v>
      </c>
    </row>
    <row r="79" spans="1:16" ht="66">
      <c r="A79" s="70" t="s">
        <v>504</v>
      </c>
      <c r="B79" s="71" t="s">
        <v>3</v>
      </c>
      <c r="C79" s="71" t="s">
        <v>4</v>
      </c>
      <c r="D79" s="71" t="s">
        <v>149</v>
      </c>
      <c r="E79" s="71" t="s">
        <v>496</v>
      </c>
      <c r="F79" s="70" t="s">
        <v>21</v>
      </c>
      <c r="G79" s="70" t="s">
        <v>25</v>
      </c>
      <c r="H79" s="70" t="s">
        <v>55</v>
      </c>
      <c r="I79" s="70" t="s">
        <v>505</v>
      </c>
      <c r="J79" s="70">
        <v>1</v>
      </c>
      <c r="K79" s="70" t="s">
        <v>48</v>
      </c>
      <c r="L79" s="70" t="s">
        <v>26</v>
      </c>
      <c r="M79" s="70">
        <v>0</v>
      </c>
      <c r="N79" s="69" t="s">
        <v>506</v>
      </c>
      <c r="O79" s="72" t="s">
        <v>503</v>
      </c>
      <c r="P79" s="72" t="s">
        <v>507</v>
      </c>
    </row>
    <row r="80" spans="1:16" ht="79.2">
      <c r="A80" s="70" t="s">
        <v>508</v>
      </c>
      <c r="B80" s="71" t="s">
        <v>3</v>
      </c>
      <c r="C80" s="71" t="s">
        <v>4</v>
      </c>
      <c r="D80" s="71" t="s">
        <v>149</v>
      </c>
      <c r="E80" s="71" t="s">
        <v>496</v>
      </c>
      <c r="F80" s="70" t="s">
        <v>21</v>
      </c>
      <c r="G80" s="70" t="s">
        <v>25</v>
      </c>
      <c r="H80" s="70" t="s">
        <v>55</v>
      </c>
      <c r="I80" s="70" t="s">
        <v>505</v>
      </c>
      <c r="J80" s="70">
        <v>1</v>
      </c>
      <c r="K80" s="70" t="s">
        <v>48</v>
      </c>
      <c r="L80" s="70" t="s">
        <v>26</v>
      </c>
      <c r="M80" s="70">
        <v>0</v>
      </c>
      <c r="N80" s="69" t="s">
        <v>506</v>
      </c>
      <c r="O80" s="72" t="s">
        <v>503</v>
      </c>
      <c r="P80" s="72" t="s">
        <v>509</v>
      </c>
    </row>
    <row r="81" spans="1:16" ht="92.4">
      <c r="A81" s="70" t="s">
        <v>400</v>
      </c>
      <c r="B81" s="71" t="s">
        <v>3</v>
      </c>
      <c r="C81" s="71" t="s">
        <v>6</v>
      </c>
      <c r="D81" s="71" t="s">
        <v>149</v>
      </c>
      <c r="E81" s="71" t="s">
        <v>9</v>
      </c>
      <c r="F81" s="70" t="s">
        <v>23</v>
      </c>
      <c r="G81" s="70" t="s">
        <v>25</v>
      </c>
      <c r="H81" s="70" t="s">
        <v>55</v>
      </c>
      <c r="I81" s="70" t="s">
        <v>401</v>
      </c>
      <c r="J81" s="70">
        <v>1</v>
      </c>
      <c r="K81" s="70" t="s">
        <v>47</v>
      </c>
      <c r="L81" s="70" t="s">
        <v>43</v>
      </c>
      <c r="M81" s="70">
        <v>0</v>
      </c>
      <c r="N81" s="69" t="s">
        <v>402</v>
      </c>
      <c r="O81" s="72" t="s">
        <v>403</v>
      </c>
      <c r="P81" s="72" t="s">
        <v>404</v>
      </c>
    </row>
    <row r="82" spans="1:16" ht="92.4">
      <c r="A82" s="70" t="s">
        <v>405</v>
      </c>
      <c r="B82" s="71" t="s">
        <v>3</v>
      </c>
      <c r="C82" s="71" t="s">
        <v>6</v>
      </c>
      <c r="D82" s="71" t="s">
        <v>149</v>
      </c>
      <c r="E82" s="71" t="s">
        <v>9</v>
      </c>
      <c r="F82" s="70" t="s">
        <v>21</v>
      </c>
      <c r="G82" s="70" t="s">
        <v>25</v>
      </c>
      <c r="H82" s="70" t="s">
        <v>55</v>
      </c>
      <c r="I82" s="70" t="s">
        <v>406</v>
      </c>
      <c r="J82" s="70">
        <v>1</v>
      </c>
      <c r="K82" s="70" t="s">
        <v>47</v>
      </c>
      <c r="L82" s="70" t="s">
        <v>407</v>
      </c>
      <c r="M82" s="70">
        <v>0</v>
      </c>
      <c r="N82" s="69" t="s">
        <v>408</v>
      </c>
      <c r="O82" s="72" t="s">
        <v>409</v>
      </c>
      <c r="P82" s="72" t="s">
        <v>410</v>
      </c>
    </row>
    <row r="83" spans="1:16" ht="79.2">
      <c r="A83" s="70" t="s">
        <v>411</v>
      </c>
      <c r="B83" s="71" t="s">
        <v>3</v>
      </c>
      <c r="C83" s="71" t="s">
        <v>6</v>
      </c>
      <c r="D83" s="71" t="s">
        <v>149</v>
      </c>
      <c r="E83" s="71" t="s">
        <v>9</v>
      </c>
      <c r="F83" s="70" t="s">
        <v>22</v>
      </c>
      <c r="G83" s="70" t="s">
        <v>25</v>
      </c>
      <c r="H83" s="70" t="s">
        <v>55</v>
      </c>
      <c r="I83" s="70" t="s">
        <v>401</v>
      </c>
      <c r="J83" s="70">
        <v>1</v>
      </c>
      <c r="K83" s="70" t="s">
        <v>47</v>
      </c>
      <c r="L83" s="70" t="s">
        <v>34</v>
      </c>
      <c r="M83" s="70">
        <v>0</v>
      </c>
      <c r="N83" s="69" t="s">
        <v>412</v>
      </c>
      <c r="O83" s="72" t="s">
        <v>413</v>
      </c>
      <c r="P83" s="72" t="s">
        <v>878</v>
      </c>
    </row>
    <row r="84" spans="1:16" ht="79.2">
      <c r="A84" s="70" t="s">
        <v>414</v>
      </c>
      <c r="B84" s="71" t="s">
        <v>3</v>
      </c>
      <c r="C84" s="71" t="s">
        <v>6</v>
      </c>
      <c r="D84" s="71" t="s">
        <v>149</v>
      </c>
      <c r="E84" s="71" t="s">
        <v>9</v>
      </c>
      <c r="F84" s="70" t="s">
        <v>21</v>
      </c>
      <c r="G84" s="70" t="s">
        <v>25</v>
      </c>
      <c r="H84" s="70" t="s">
        <v>55</v>
      </c>
      <c r="I84" s="70" t="s">
        <v>415</v>
      </c>
      <c r="J84" s="70">
        <v>1</v>
      </c>
      <c r="K84" s="70" t="s">
        <v>47</v>
      </c>
      <c r="L84" s="70" t="s">
        <v>26</v>
      </c>
      <c r="M84" s="70">
        <v>0</v>
      </c>
      <c r="N84" s="69" t="s">
        <v>416</v>
      </c>
      <c r="O84" s="72" t="s">
        <v>417</v>
      </c>
      <c r="P84" s="72" t="s">
        <v>418</v>
      </c>
    </row>
    <row r="85" spans="1:16" ht="79.2">
      <c r="A85" s="70" t="s">
        <v>419</v>
      </c>
      <c r="B85" s="71" t="s">
        <v>3</v>
      </c>
      <c r="C85" s="71" t="s">
        <v>6</v>
      </c>
      <c r="D85" s="71" t="s">
        <v>149</v>
      </c>
      <c r="E85" s="71" t="s">
        <v>9</v>
      </c>
      <c r="F85" s="70" t="s">
        <v>21</v>
      </c>
      <c r="G85" s="70" t="s">
        <v>25</v>
      </c>
      <c r="H85" s="70" t="s">
        <v>55</v>
      </c>
      <c r="I85" s="70" t="s">
        <v>420</v>
      </c>
      <c r="J85" s="70">
        <v>1</v>
      </c>
      <c r="K85" s="70" t="s">
        <v>47</v>
      </c>
      <c r="L85" s="70" t="s">
        <v>26</v>
      </c>
      <c r="M85" s="70">
        <v>0</v>
      </c>
      <c r="N85" s="69" t="s">
        <v>421</v>
      </c>
      <c r="O85" s="72" t="s">
        <v>422</v>
      </c>
      <c r="P85" s="72" t="s">
        <v>879</v>
      </c>
    </row>
    <row r="86" spans="1:16" ht="198">
      <c r="A86" s="70" t="s">
        <v>423</v>
      </c>
      <c r="B86" s="71" t="s">
        <v>3</v>
      </c>
      <c r="C86" s="71" t="s">
        <v>6</v>
      </c>
      <c r="D86" s="71" t="s">
        <v>149</v>
      </c>
      <c r="E86" s="71" t="s">
        <v>9</v>
      </c>
      <c r="F86" s="70" t="s">
        <v>22</v>
      </c>
      <c r="G86" s="70" t="s">
        <v>25</v>
      </c>
      <c r="H86" s="70" t="s">
        <v>55</v>
      </c>
      <c r="I86" s="70" t="s">
        <v>420</v>
      </c>
      <c r="J86" s="70">
        <v>1</v>
      </c>
      <c r="K86" s="70" t="s">
        <v>47</v>
      </c>
      <c r="L86" s="70" t="s">
        <v>26</v>
      </c>
      <c r="M86" s="70">
        <v>0</v>
      </c>
      <c r="N86" s="69" t="s">
        <v>424</v>
      </c>
      <c r="O86" s="72" t="s">
        <v>425</v>
      </c>
      <c r="P86" s="72" t="s">
        <v>880</v>
      </c>
    </row>
    <row r="87" spans="1:16" ht="198">
      <c r="A87" s="70" t="s">
        <v>426</v>
      </c>
      <c r="B87" s="71" t="s">
        <v>3</v>
      </c>
      <c r="C87" s="71" t="s">
        <v>6</v>
      </c>
      <c r="D87" s="71" t="s">
        <v>149</v>
      </c>
      <c r="E87" s="71" t="s">
        <v>9</v>
      </c>
      <c r="F87" s="70" t="s">
        <v>21</v>
      </c>
      <c r="G87" s="70" t="s">
        <v>25</v>
      </c>
      <c r="H87" s="70" t="s">
        <v>55</v>
      </c>
      <c r="I87" s="70" t="s">
        <v>420</v>
      </c>
      <c r="J87" s="70">
        <v>1</v>
      </c>
      <c r="K87" s="70" t="s">
        <v>47</v>
      </c>
      <c r="L87" s="70" t="s">
        <v>26</v>
      </c>
      <c r="M87" s="70">
        <v>0</v>
      </c>
      <c r="N87" s="69" t="s">
        <v>427</v>
      </c>
      <c r="O87" s="72" t="s">
        <v>428</v>
      </c>
      <c r="P87" s="72" t="s">
        <v>429</v>
      </c>
    </row>
    <row r="88" spans="1:16" ht="66">
      <c r="A88" s="70" t="s">
        <v>430</v>
      </c>
      <c r="B88" s="71" t="s">
        <v>3</v>
      </c>
      <c r="C88" s="71" t="s">
        <v>6</v>
      </c>
      <c r="D88" s="71" t="s">
        <v>149</v>
      </c>
      <c r="E88" s="71" t="s">
        <v>9</v>
      </c>
      <c r="F88" s="70" t="s">
        <v>23</v>
      </c>
      <c r="G88" s="70" t="s">
        <v>25</v>
      </c>
      <c r="H88" s="70" t="s">
        <v>55</v>
      </c>
      <c r="I88" s="70" t="s">
        <v>420</v>
      </c>
      <c r="J88" s="70">
        <v>1</v>
      </c>
      <c r="K88" s="70" t="s">
        <v>47</v>
      </c>
      <c r="L88" s="70" t="s">
        <v>26</v>
      </c>
      <c r="M88" s="70">
        <v>0</v>
      </c>
      <c r="N88" s="69" t="s">
        <v>431</v>
      </c>
      <c r="O88" s="72" t="s">
        <v>432</v>
      </c>
      <c r="P88" s="72" t="s">
        <v>433</v>
      </c>
    </row>
    <row r="89" spans="1:16" ht="145.19999999999999">
      <c r="A89" s="70" t="s">
        <v>434</v>
      </c>
      <c r="B89" s="71" t="s">
        <v>3</v>
      </c>
      <c r="C89" s="71" t="s">
        <v>6</v>
      </c>
      <c r="D89" s="71" t="s">
        <v>149</v>
      </c>
      <c r="E89" s="71" t="s">
        <v>9</v>
      </c>
      <c r="F89" s="70" t="s">
        <v>22</v>
      </c>
      <c r="G89" s="70" t="s">
        <v>25</v>
      </c>
      <c r="H89" s="70" t="s">
        <v>55</v>
      </c>
      <c r="I89" s="70" t="s">
        <v>401</v>
      </c>
      <c r="J89" s="70">
        <v>1</v>
      </c>
      <c r="K89" s="70" t="s">
        <v>47</v>
      </c>
      <c r="L89" s="70" t="s">
        <v>41</v>
      </c>
      <c r="M89" s="70">
        <v>0</v>
      </c>
      <c r="N89" s="69" t="s">
        <v>435</v>
      </c>
      <c r="O89" s="72" t="s">
        <v>436</v>
      </c>
      <c r="P89" s="72" t="s">
        <v>881</v>
      </c>
    </row>
    <row r="90" spans="1:16" ht="92.4">
      <c r="A90" s="70" t="s">
        <v>437</v>
      </c>
      <c r="B90" s="71" t="s">
        <v>3</v>
      </c>
      <c r="C90" s="71" t="s">
        <v>6</v>
      </c>
      <c r="D90" s="71" t="s">
        <v>149</v>
      </c>
      <c r="E90" s="71" t="s">
        <v>9</v>
      </c>
      <c r="F90" s="70" t="s">
        <v>22</v>
      </c>
      <c r="G90" s="70" t="s">
        <v>25</v>
      </c>
      <c r="H90" s="70" t="s">
        <v>55</v>
      </c>
      <c r="I90" s="70" t="s">
        <v>401</v>
      </c>
      <c r="J90" s="70">
        <v>1</v>
      </c>
      <c r="K90" s="70" t="s">
        <v>47</v>
      </c>
      <c r="L90" s="70" t="s">
        <v>26</v>
      </c>
      <c r="M90" s="70">
        <v>0</v>
      </c>
      <c r="N90" s="69" t="s">
        <v>438</v>
      </c>
      <c r="O90" s="72" t="s">
        <v>439</v>
      </c>
      <c r="P90" s="72" t="s">
        <v>440</v>
      </c>
    </row>
    <row r="91" spans="1:16" ht="211.2">
      <c r="A91" s="70" t="s">
        <v>441</v>
      </c>
      <c r="B91" s="71" t="s">
        <v>3</v>
      </c>
      <c r="C91" s="71" t="s">
        <v>6</v>
      </c>
      <c r="D91" s="71" t="s">
        <v>149</v>
      </c>
      <c r="E91" s="71" t="s">
        <v>7</v>
      </c>
      <c r="F91" s="70" t="s">
        <v>442</v>
      </c>
      <c r="G91" s="70" t="s">
        <v>25</v>
      </c>
      <c r="H91" s="70" t="s">
        <v>55</v>
      </c>
      <c r="I91" s="70" t="s">
        <v>443</v>
      </c>
      <c r="J91" s="70">
        <v>1</v>
      </c>
      <c r="K91" s="70" t="s">
        <v>47</v>
      </c>
      <c r="L91" s="70" t="s">
        <v>37</v>
      </c>
      <c r="M91" s="70">
        <v>0</v>
      </c>
      <c r="N91" s="69" t="s">
        <v>444</v>
      </c>
      <c r="O91" s="72" t="s">
        <v>445</v>
      </c>
      <c r="P91" s="72" t="s">
        <v>882</v>
      </c>
    </row>
    <row r="92" spans="1:16" ht="145.19999999999999">
      <c r="A92" s="70" t="s">
        <v>446</v>
      </c>
      <c r="B92" s="71" t="s">
        <v>3</v>
      </c>
      <c r="C92" s="71" t="s">
        <v>6</v>
      </c>
      <c r="D92" s="71" t="s">
        <v>149</v>
      </c>
      <c r="E92" s="71" t="s">
        <v>7</v>
      </c>
      <c r="F92" s="70" t="s">
        <v>23</v>
      </c>
      <c r="G92" s="70" t="s">
        <v>25</v>
      </c>
      <c r="H92" s="70" t="s">
        <v>55</v>
      </c>
      <c r="I92" s="70" t="s">
        <v>447</v>
      </c>
      <c r="J92" s="70">
        <v>1</v>
      </c>
      <c r="K92" s="70" t="s">
        <v>47</v>
      </c>
      <c r="L92" s="70" t="s">
        <v>26</v>
      </c>
      <c r="M92" s="70">
        <v>0</v>
      </c>
      <c r="N92" s="69" t="s">
        <v>448</v>
      </c>
      <c r="O92" s="72" t="s">
        <v>883</v>
      </c>
      <c r="P92" s="72" t="s">
        <v>884</v>
      </c>
    </row>
    <row r="93" spans="1:16" ht="92.4">
      <c r="A93" s="70" t="s">
        <v>449</v>
      </c>
      <c r="B93" s="71" t="s">
        <v>3</v>
      </c>
      <c r="C93" s="71" t="s">
        <v>6</v>
      </c>
      <c r="D93" s="71" t="s">
        <v>149</v>
      </c>
      <c r="E93" s="71" t="s">
        <v>8</v>
      </c>
      <c r="F93" s="70" t="s">
        <v>20</v>
      </c>
      <c r="G93" s="70" t="s">
        <v>25</v>
      </c>
      <c r="H93" s="70" t="s">
        <v>55</v>
      </c>
      <c r="I93" s="70" t="s">
        <v>450</v>
      </c>
      <c r="J93" s="70">
        <v>1</v>
      </c>
      <c r="K93" s="70" t="s">
        <v>47</v>
      </c>
      <c r="L93" s="70" t="s">
        <v>38</v>
      </c>
      <c r="M93" s="70">
        <v>0</v>
      </c>
      <c r="N93" s="69" t="s">
        <v>451</v>
      </c>
      <c r="O93" s="72" t="s">
        <v>439</v>
      </c>
      <c r="P93" s="72" t="s">
        <v>452</v>
      </c>
    </row>
    <row r="94" spans="1:16" ht="66">
      <c r="A94" s="70" t="s">
        <v>453</v>
      </c>
      <c r="B94" s="71" t="s">
        <v>3</v>
      </c>
      <c r="C94" s="71" t="s">
        <v>6</v>
      </c>
      <c r="D94" s="71" t="s">
        <v>149</v>
      </c>
      <c r="E94" s="71" t="s">
        <v>8</v>
      </c>
      <c r="F94" s="70" t="s">
        <v>23</v>
      </c>
      <c r="G94" s="70" t="s">
        <v>25</v>
      </c>
      <c r="H94" s="70" t="s">
        <v>55</v>
      </c>
      <c r="I94" s="70" t="s">
        <v>454</v>
      </c>
      <c r="J94" s="70">
        <v>1</v>
      </c>
      <c r="K94" s="70" t="s">
        <v>47</v>
      </c>
      <c r="L94" s="70" t="s">
        <v>41</v>
      </c>
      <c r="M94" s="70">
        <v>0</v>
      </c>
      <c r="N94" s="69" t="s">
        <v>455</v>
      </c>
      <c r="O94" s="72" t="s">
        <v>456</v>
      </c>
      <c r="P94" s="72" t="s">
        <v>457</v>
      </c>
    </row>
    <row r="95" spans="1:16" ht="79.2">
      <c r="A95" s="70" t="s">
        <v>458</v>
      </c>
      <c r="B95" s="71" t="s">
        <v>3</v>
      </c>
      <c r="C95" s="71" t="s">
        <v>6</v>
      </c>
      <c r="D95" s="71" t="s">
        <v>149</v>
      </c>
      <c r="E95" s="71" t="s">
        <v>8</v>
      </c>
      <c r="F95" s="70" t="s">
        <v>22</v>
      </c>
      <c r="G95" s="70" t="s">
        <v>25</v>
      </c>
      <c r="H95" s="70" t="s">
        <v>55</v>
      </c>
      <c r="I95" s="70" t="s">
        <v>459</v>
      </c>
      <c r="J95" s="70">
        <v>1</v>
      </c>
      <c r="K95" s="70" t="s">
        <v>47</v>
      </c>
      <c r="L95" s="70" t="s">
        <v>26</v>
      </c>
      <c r="M95" s="70">
        <v>0</v>
      </c>
      <c r="N95" s="69" t="s">
        <v>460</v>
      </c>
      <c r="O95" s="72" t="s">
        <v>461</v>
      </c>
      <c r="P95" s="72" t="s">
        <v>462</v>
      </c>
    </row>
    <row r="96" spans="1:16" ht="66">
      <c r="A96" s="70" t="s">
        <v>463</v>
      </c>
      <c r="B96" s="71" t="s">
        <v>3</v>
      </c>
      <c r="C96" s="71" t="s">
        <v>6</v>
      </c>
      <c r="D96" s="71" t="s">
        <v>149</v>
      </c>
      <c r="E96" s="71" t="s">
        <v>8</v>
      </c>
      <c r="F96" s="70" t="s">
        <v>23</v>
      </c>
      <c r="G96" s="70" t="s">
        <v>25</v>
      </c>
      <c r="H96" s="70" t="s">
        <v>55</v>
      </c>
      <c r="I96" s="70" t="s">
        <v>454</v>
      </c>
      <c r="J96" s="70">
        <v>1</v>
      </c>
      <c r="K96" s="70" t="s">
        <v>47</v>
      </c>
      <c r="L96" s="70" t="s">
        <v>31</v>
      </c>
      <c r="M96" s="70">
        <v>0</v>
      </c>
      <c r="N96" s="69" t="s">
        <v>464</v>
      </c>
      <c r="O96" s="72" t="s">
        <v>364</v>
      </c>
      <c r="P96" s="72" t="s">
        <v>885</v>
      </c>
    </row>
    <row r="97" spans="1:16" ht="79.2">
      <c r="A97" s="70" t="s">
        <v>465</v>
      </c>
      <c r="B97" s="71" t="s">
        <v>3</v>
      </c>
      <c r="C97" s="71" t="s">
        <v>6</v>
      </c>
      <c r="D97" s="71" t="s">
        <v>149</v>
      </c>
      <c r="E97" s="71" t="s">
        <v>8</v>
      </c>
      <c r="F97" s="70" t="s">
        <v>21</v>
      </c>
      <c r="G97" s="70" t="s">
        <v>25</v>
      </c>
      <c r="H97" s="70" t="s">
        <v>55</v>
      </c>
      <c r="I97" s="70" t="s">
        <v>466</v>
      </c>
      <c r="J97" s="70">
        <v>1</v>
      </c>
      <c r="K97" s="70" t="s">
        <v>788</v>
      </c>
      <c r="L97" s="70" t="s">
        <v>26</v>
      </c>
      <c r="M97" s="70">
        <v>0</v>
      </c>
      <c r="N97" s="69" t="s">
        <v>467</v>
      </c>
      <c r="O97" s="72" t="s">
        <v>468</v>
      </c>
      <c r="P97" s="72" t="s">
        <v>469</v>
      </c>
    </row>
    <row r="98" spans="1:16" ht="79.2">
      <c r="A98" s="70" t="s">
        <v>673</v>
      </c>
      <c r="B98" s="71" t="s">
        <v>11</v>
      </c>
      <c r="C98" s="71" t="s">
        <v>125</v>
      </c>
      <c r="D98" s="71" t="s">
        <v>149</v>
      </c>
      <c r="E98" s="71" t="s">
        <v>674</v>
      </c>
      <c r="F98" s="70" t="s">
        <v>23</v>
      </c>
      <c r="G98" s="70" t="s">
        <v>25</v>
      </c>
      <c r="H98" s="70" t="s">
        <v>55</v>
      </c>
      <c r="I98" s="70" t="s">
        <v>675</v>
      </c>
      <c r="J98" s="70">
        <v>1</v>
      </c>
      <c r="K98" s="70" t="s">
        <v>48</v>
      </c>
      <c r="L98" s="70" t="s">
        <v>26</v>
      </c>
      <c r="M98" s="70">
        <v>0</v>
      </c>
      <c r="N98" s="69" t="s">
        <v>676</v>
      </c>
      <c r="O98" s="72" t="s">
        <v>677</v>
      </c>
      <c r="P98" s="72" t="s">
        <v>678</v>
      </c>
    </row>
    <row r="99" spans="1:16" ht="79.2">
      <c r="A99" s="70" t="s">
        <v>679</v>
      </c>
      <c r="B99" s="71" t="s">
        <v>11</v>
      </c>
      <c r="C99" s="71" t="s">
        <v>125</v>
      </c>
      <c r="D99" s="71" t="s">
        <v>149</v>
      </c>
      <c r="E99" s="71" t="s">
        <v>674</v>
      </c>
      <c r="F99" s="70" t="s">
        <v>23</v>
      </c>
      <c r="G99" s="70" t="s">
        <v>25</v>
      </c>
      <c r="H99" s="70" t="s">
        <v>55</v>
      </c>
      <c r="I99" s="70" t="s">
        <v>675</v>
      </c>
      <c r="J99" s="70">
        <v>1</v>
      </c>
      <c r="K99" s="70" t="s">
        <v>48</v>
      </c>
      <c r="L99" s="70" t="s">
        <v>26</v>
      </c>
      <c r="M99" s="70">
        <v>0</v>
      </c>
      <c r="N99" s="69" t="s">
        <v>676</v>
      </c>
      <c r="O99" s="72" t="s">
        <v>680</v>
      </c>
      <c r="P99" s="72" t="s">
        <v>678</v>
      </c>
    </row>
    <row r="100" spans="1:16" ht="183.6">
      <c r="A100" s="70" t="s">
        <v>681</v>
      </c>
      <c r="B100" s="71" t="s">
        <v>11</v>
      </c>
      <c r="C100" s="71" t="s">
        <v>125</v>
      </c>
      <c r="D100" s="71" t="s">
        <v>149</v>
      </c>
      <c r="E100" s="71" t="s">
        <v>674</v>
      </c>
      <c r="F100" s="70" t="s">
        <v>23</v>
      </c>
      <c r="G100" s="70" t="s">
        <v>25</v>
      </c>
      <c r="H100" s="70" t="s">
        <v>55</v>
      </c>
      <c r="I100" s="70" t="s">
        <v>682</v>
      </c>
      <c r="J100" s="70">
        <v>1</v>
      </c>
      <c r="K100" s="70" t="s">
        <v>251</v>
      </c>
      <c r="L100" s="70" t="s">
        <v>26</v>
      </c>
      <c r="M100" s="70">
        <v>0</v>
      </c>
      <c r="N100" s="74" t="s">
        <v>683</v>
      </c>
      <c r="O100" s="72" t="s">
        <v>680</v>
      </c>
      <c r="P100" s="72" t="s">
        <v>684</v>
      </c>
    </row>
    <row r="101" spans="1:16" ht="79.2">
      <c r="A101" s="70" t="s">
        <v>685</v>
      </c>
      <c r="B101" s="71" t="s">
        <v>11</v>
      </c>
      <c r="C101" s="71" t="s">
        <v>125</v>
      </c>
      <c r="D101" s="71" t="s">
        <v>149</v>
      </c>
      <c r="E101" s="71" t="s">
        <v>674</v>
      </c>
      <c r="F101" s="70" t="s">
        <v>23</v>
      </c>
      <c r="G101" s="70" t="s">
        <v>25</v>
      </c>
      <c r="H101" s="70" t="s">
        <v>55</v>
      </c>
      <c r="I101" s="70" t="s">
        <v>686</v>
      </c>
      <c r="J101" s="70">
        <v>2</v>
      </c>
      <c r="K101" s="70" t="s">
        <v>251</v>
      </c>
      <c r="L101" s="70" t="s">
        <v>26</v>
      </c>
      <c r="M101" s="70">
        <v>0</v>
      </c>
      <c r="N101" s="69" t="s">
        <v>687</v>
      </c>
      <c r="O101" s="72" t="s">
        <v>688</v>
      </c>
      <c r="P101" s="72" t="s">
        <v>689</v>
      </c>
    </row>
    <row r="102" spans="1:16" ht="105.6">
      <c r="A102" s="70" t="s">
        <v>690</v>
      </c>
      <c r="B102" s="71" t="s">
        <v>11</v>
      </c>
      <c r="C102" s="71" t="s">
        <v>125</v>
      </c>
      <c r="D102" s="71" t="s">
        <v>149</v>
      </c>
      <c r="E102" s="71" t="s">
        <v>691</v>
      </c>
      <c r="F102" s="70" t="s">
        <v>21</v>
      </c>
      <c r="G102" s="70" t="s">
        <v>25</v>
      </c>
      <c r="H102" s="70" t="s">
        <v>55</v>
      </c>
      <c r="I102" s="70" t="s">
        <v>692</v>
      </c>
      <c r="J102" s="70">
        <v>1</v>
      </c>
      <c r="K102" s="70" t="s">
        <v>251</v>
      </c>
      <c r="L102" s="70" t="s">
        <v>26</v>
      </c>
      <c r="M102" s="70">
        <v>0</v>
      </c>
      <c r="N102" s="69" t="s">
        <v>693</v>
      </c>
      <c r="O102" s="72" t="s">
        <v>694</v>
      </c>
      <c r="P102" s="72" t="s">
        <v>695</v>
      </c>
    </row>
    <row r="103" spans="1:16" ht="163.19999999999999">
      <c r="A103" s="70" t="s">
        <v>696</v>
      </c>
      <c r="B103" s="71" t="s">
        <v>11</v>
      </c>
      <c r="C103" s="71" t="s">
        <v>125</v>
      </c>
      <c r="D103" s="71" t="s">
        <v>149</v>
      </c>
      <c r="E103" s="71" t="s">
        <v>691</v>
      </c>
      <c r="F103" s="70" t="s">
        <v>23</v>
      </c>
      <c r="G103" s="70" t="s">
        <v>25</v>
      </c>
      <c r="H103" s="70" t="s">
        <v>55</v>
      </c>
      <c r="I103" s="70" t="s">
        <v>697</v>
      </c>
      <c r="J103" s="70">
        <v>1</v>
      </c>
      <c r="K103" s="70" t="s">
        <v>48</v>
      </c>
      <c r="L103" s="70" t="s">
        <v>26</v>
      </c>
      <c r="M103" s="70">
        <v>0</v>
      </c>
      <c r="N103" s="74" t="s">
        <v>698</v>
      </c>
      <c r="O103" s="72" t="s">
        <v>699</v>
      </c>
      <c r="P103" s="72" t="s">
        <v>886</v>
      </c>
    </row>
    <row r="104" spans="1:16" ht="163.19999999999999">
      <c r="A104" s="70" t="s">
        <v>700</v>
      </c>
      <c r="B104" s="71" t="s">
        <v>11</v>
      </c>
      <c r="C104" s="71" t="s">
        <v>125</v>
      </c>
      <c r="D104" s="71" t="s">
        <v>149</v>
      </c>
      <c r="E104" s="71" t="s">
        <v>691</v>
      </c>
      <c r="F104" s="70" t="s">
        <v>22</v>
      </c>
      <c r="G104" s="70" t="s">
        <v>25</v>
      </c>
      <c r="H104" s="70" t="s">
        <v>55</v>
      </c>
      <c r="I104" s="70" t="s">
        <v>701</v>
      </c>
      <c r="J104" s="70">
        <v>1</v>
      </c>
      <c r="K104" s="70" t="s">
        <v>48</v>
      </c>
      <c r="L104" s="70" t="s">
        <v>26</v>
      </c>
      <c r="M104" s="70">
        <v>0</v>
      </c>
      <c r="N104" s="74" t="s">
        <v>698</v>
      </c>
      <c r="O104" s="72" t="s">
        <v>702</v>
      </c>
      <c r="P104" s="72" t="s">
        <v>887</v>
      </c>
    </row>
    <row r="105" spans="1:16" ht="204">
      <c r="A105" s="70" t="s">
        <v>703</v>
      </c>
      <c r="B105" s="71" t="s">
        <v>11</v>
      </c>
      <c r="C105" s="71" t="s">
        <v>125</v>
      </c>
      <c r="D105" s="71" t="s">
        <v>149</v>
      </c>
      <c r="E105" s="71" t="s">
        <v>691</v>
      </c>
      <c r="F105" s="70" t="s">
        <v>23</v>
      </c>
      <c r="G105" s="70" t="s">
        <v>25</v>
      </c>
      <c r="H105" s="70" t="s">
        <v>55</v>
      </c>
      <c r="I105" s="70" t="s">
        <v>704</v>
      </c>
      <c r="J105" s="70">
        <v>1</v>
      </c>
      <c r="K105" s="70" t="s">
        <v>251</v>
      </c>
      <c r="L105" s="70" t="s">
        <v>26</v>
      </c>
      <c r="M105" s="70">
        <v>0</v>
      </c>
      <c r="N105" s="74" t="s">
        <v>705</v>
      </c>
      <c r="O105" s="72" t="s">
        <v>702</v>
      </c>
      <c r="P105" s="72" t="s">
        <v>706</v>
      </c>
    </row>
    <row r="106" spans="1:16" ht="66">
      <c r="A106" s="70" t="s">
        <v>888</v>
      </c>
      <c r="B106" s="71" t="s">
        <v>11</v>
      </c>
      <c r="C106" s="71" t="s">
        <v>125</v>
      </c>
      <c r="D106" s="71" t="s">
        <v>149</v>
      </c>
      <c r="E106" s="71" t="s">
        <v>691</v>
      </c>
      <c r="F106" s="70" t="s">
        <v>21</v>
      </c>
      <c r="G106" s="70" t="s">
        <v>25</v>
      </c>
      <c r="H106" s="70" t="s">
        <v>55</v>
      </c>
      <c r="I106" s="70" t="s">
        <v>889</v>
      </c>
      <c r="J106" s="70">
        <v>1</v>
      </c>
      <c r="K106" s="70" t="s">
        <v>765</v>
      </c>
      <c r="L106" s="70" t="s">
        <v>26</v>
      </c>
      <c r="M106" s="70">
        <v>0</v>
      </c>
      <c r="N106" s="69" t="s">
        <v>890</v>
      </c>
      <c r="O106" s="72" t="s">
        <v>891</v>
      </c>
      <c r="P106" s="72" t="s">
        <v>892</v>
      </c>
    </row>
    <row r="107" spans="1:16" ht="102">
      <c r="A107" s="70" t="s">
        <v>707</v>
      </c>
      <c r="B107" s="71" t="s">
        <v>11</v>
      </c>
      <c r="C107" s="71" t="s">
        <v>125</v>
      </c>
      <c r="D107" s="71" t="s">
        <v>149</v>
      </c>
      <c r="E107" s="71" t="s">
        <v>691</v>
      </c>
      <c r="F107" s="70" t="s">
        <v>23</v>
      </c>
      <c r="G107" s="70" t="s">
        <v>25</v>
      </c>
      <c r="H107" s="70" t="s">
        <v>55</v>
      </c>
      <c r="I107" s="70" t="s">
        <v>708</v>
      </c>
      <c r="J107" s="70">
        <v>1</v>
      </c>
      <c r="K107" s="70" t="s">
        <v>48</v>
      </c>
      <c r="L107" s="70" t="s">
        <v>26</v>
      </c>
      <c r="M107" s="70">
        <v>0</v>
      </c>
      <c r="N107" s="74" t="s">
        <v>709</v>
      </c>
      <c r="O107" s="72" t="s">
        <v>710</v>
      </c>
      <c r="P107" s="72" t="s">
        <v>711</v>
      </c>
    </row>
    <row r="108" spans="1:16" ht="52.8">
      <c r="A108" s="70" t="s">
        <v>712</v>
      </c>
      <c r="B108" s="71" t="s">
        <v>11</v>
      </c>
      <c r="C108" s="71" t="s">
        <v>125</v>
      </c>
      <c r="D108" s="71" t="s">
        <v>149</v>
      </c>
      <c r="E108" s="71" t="s">
        <v>126</v>
      </c>
      <c r="F108" s="70" t="s">
        <v>23</v>
      </c>
      <c r="G108" s="70" t="s">
        <v>25</v>
      </c>
      <c r="H108" s="70" t="s">
        <v>55</v>
      </c>
      <c r="I108" s="70" t="s">
        <v>713</v>
      </c>
      <c r="J108" s="70">
        <v>3</v>
      </c>
      <c r="K108" s="70" t="s">
        <v>48</v>
      </c>
      <c r="L108" s="70" t="s">
        <v>26</v>
      </c>
      <c r="M108" s="70">
        <v>0</v>
      </c>
      <c r="N108" s="69" t="s">
        <v>714</v>
      </c>
      <c r="O108" s="72" t="s">
        <v>715</v>
      </c>
      <c r="P108" s="72" t="s">
        <v>716</v>
      </c>
    </row>
    <row r="109" spans="1:16" ht="52.8">
      <c r="A109" s="70" t="s">
        <v>510</v>
      </c>
      <c r="B109" s="71" t="s">
        <v>11</v>
      </c>
      <c r="C109" s="71" t="s">
        <v>12</v>
      </c>
      <c r="D109" s="71" t="s">
        <v>149</v>
      </c>
      <c r="E109" s="71" t="s">
        <v>13</v>
      </c>
      <c r="F109" s="70" t="s">
        <v>109</v>
      </c>
      <c r="G109" s="70" t="s">
        <v>25</v>
      </c>
      <c r="H109" s="70" t="s">
        <v>111</v>
      </c>
      <c r="I109" s="70" t="s">
        <v>511</v>
      </c>
      <c r="J109" s="70">
        <v>1</v>
      </c>
      <c r="K109" s="70" t="s">
        <v>47</v>
      </c>
      <c r="L109" s="70" t="s">
        <v>39</v>
      </c>
      <c r="M109" s="70">
        <v>0</v>
      </c>
      <c r="N109" s="69" t="s">
        <v>512</v>
      </c>
      <c r="O109" s="72" t="s">
        <v>181</v>
      </c>
      <c r="P109" s="72" t="s">
        <v>513</v>
      </c>
    </row>
    <row r="110" spans="1:16" ht="52.8">
      <c r="A110" s="70" t="s">
        <v>514</v>
      </c>
      <c r="B110" s="71" t="s">
        <v>11</v>
      </c>
      <c r="C110" s="71" t="s">
        <v>12</v>
      </c>
      <c r="D110" s="71" t="s">
        <v>149</v>
      </c>
      <c r="E110" s="71" t="s">
        <v>13</v>
      </c>
      <c r="F110" s="70" t="s">
        <v>20</v>
      </c>
      <c r="G110" s="70" t="s">
        <v>25</v>
      </c>
      <c r="H110" s="70" t="s">
        <v>55</v>
      </c>
      <c r="I110" s="70" t="s">
        <v>515</v>
      </c>
      <c r="J110" s="70">
        <v>1</v>
      </c>
      <c r="K110" s="70" t="s">
        <v>47</v>
      </c>
      <c r="L110" s="70" t="s">
        <v>29</v>
      </c>
      <c r="M110" s="70">
        <v>0</v>
      </c>
      <c r="N110" s="69" t="s">
        <v>516</v>
      </c>
      <c r="O110" s="72" t="s">
        <v>517</v>
      </c>
      <c r="P110" s="72" t="s">
        <v>518</v>
      </c>
    </row>
    <row r="111" spans="1:16" ht="52.8">
      <c r="A111" s="70" t="s">
        <v>519</v>
      </c>
      <c r="B111" s="71" t="s">
        <v>11</v>
      </c>
      <c r="C111" s="71" t="s">
        <v>12</v>
      </c>
      <c r="D111" s="71" t="s">
        <v>149</v>
      </c>
      <c r="E111" s="71" t="s">
        <v>13</v>
      </c>
      <c r="F111" s="70" t="s">
        <v>23</v>
      </c>
      <c r="G111" s="70" t="s">
        <v>25</v>
      </c>
      <c r="H111" s="70" t="s">
        <v>55</v>
      </c>
      <c r="I111" s="70" t="s">
        <v>515</v>
      </c>
      <c r="J111" s="70">
        <v>1</v>
      </c>
      <c r="K111" s="70" t="s">
        <v>47</v>
      </c>
      <c r="L111" s="70" t="s">
        <v>26</v>
      </c>
      <c r="M111" s="70">
        <v>0</v>
      </c>
      <c r="N111" s="69" t="s">
        <v>516</v>
      </c>
      <c r="O111" s="72" t="s">
        <v>517</v>
      </c>
      <c r="P111" s="72" t="s">
        <v>520</v>
      </c>
    </row>
    <row r="112" spans="1:16" ht="66">
      <c r="A112" s="70" t="s">
        <v>521</v>
      </c>
      <c r="B112" s="71" t="s">
        <v>11</v>
      </c>
      <c r="C112" s="71" t="s">
        <v>12</v>
      </c>
      <c r="D112" s="71" t="s">
        <v>149</v>
      </c>
      <c r="E112" s="71" t="s">
        <v>13</v>
      </c>
      <c r="F112" s="70" t="s">
        <v>21</v>
      </c>
      <c r="G112" s="70" t="s">
        <v>25</v>
      </c>
      <c r="H112" s="70" t="s">
        <v>55</v>
      </c>
      <c r="I112" s="70" t="s">
        <v>522</v>
      </c>
      <c r="J112" s="70">
        <v>1</v>
      </c>
      <c r="K112" s="70" t="s">
        <v>47</v>
      </c>
      <c r="L112" s="70" t="s">
        <v>26</v>
      </c>
      <c r="M112" s="70">
        <v>0</v>
      </c>
      <c r="N112" s="69" t="s">
        <v>523</v>
      </c>
      <c r="O112" s="72" t="s">
        <v>517</v>
      </c>
      <c r="P112" s="72" t="s">
        <v>524</v>
      </c>
    </row>
    <row r="113" spans="1:16" ht="163.19999999999999">
      <c r="A113" s="70" t="s">
        <v>525</v>
      </c>
      <c r="B113" s="71" t="s">
        <v>11</v>
      </c>
      <c r="C113" s="71" t="s">
        <v>12</v>
      </c>
      <c r="D113" s="71" t="s">
        <v>149</v>
      </c>
      <c r="E113" s="71" t="s">
        <v>13</v>
      </c>
      <c r="F113" s="70" t="s">
        <v>23</v>
      </c>
      <c r="G113" s="70" t="s">
        <v>25</v>
      </c>
      <c r="H113" s="70" t="s">
        <v>55</v>
      </c>
      <c r="I113" s="70" t="s">
        <v>526</v>
      </c>
      <c r="J113" s="70">
        <v>1</v>
      </c>
      <c r="K113" s="70" t="s">
        <v>48</v>
      </c>
      <c r="L113" s="70" t="s">
        <v>26</v>
      </c>
      <c r="M113" s="70">
        <v>0</v>
      </c>
      <c r="N113" s="74" t="s">
        <v>527</v>
      </c>
      <c r="O113" s="72" t="s">
        <v>517</v>
      </c>
      <c r="P113" s="72" t="s">
        <v>528</v>
      </c>
    </row>
    <row r="114" spans="1:16" ht="66">
      <c r="A114" s="70" t="s">
        <v>529</v>
      </c>
      <c r="B114" s="71" t="s">
        <v>11</v>
      </c>
      <c r="C114" s="71" t="s">
        <v>12</v>
      </c>
      <c r="D114" s="71" t="s">
        <v>149</v>
      </c>
      <c r="E114" s="71" t="s">
        <v>13</v>
      </c>
      <c r="F114" s="70" t="s">
        <v>21</v>
      </c>
      <c r="G114" s="70" t="s">
        <v>25</v>
      </c>
      <c r="H114" s="70" t="s">
        <v>55</v>
      </c>
      <c r="I114" s="70" t="s">
        <v>530</v>
      </c>
      <c r="J114" s="70">
        <v>1</v>
      </c>
      <c r="K114" s="70" t="s">
        <v>48</v>
      </c>
      <c r="L114" s="70" t="s">
        <v>26</v>
      </c>
      <c r="M114" s="70">
        <v>0</v>
      </c>
      <c r="N114" s="69" t="s">
        <v>531</v>
      </c>
      <c r="O114" s="72" t="s">
        <v>517</v>
      </c>
      <c r="P114" s="72" t="s">
        <v>532</v>
      </c>
    </row>
    <row r="115" spans="1:16" ht="79.2">
      <c r="A115" s="70" t="s">
        <v>893</v>
      </c>
      <c r="B115" s="71" t="s">
        <v>11</v>
      </c>
      <c r="C115" s="71" t="s">
        <v>12</v>
      </c>
      <c r="D115" s="71" t="s">
        <v>149</v>
      </c>
      <c r="E115" s="71" t="s">
        <v>13</v>
      </c>
      <c r="F115" s="70" t="s">
        <v>23</v>
      </c>
      <c r="G115" s="70" t="s">
        <v>25</v>
      </c>
      <c r="H115" s="70" t="s">
        <v>55</v>
      </c>
      <c r="I115" s="70" t="s">
        <v>894</v>
      </c>
      <c r="J115" s="70">
        <v>1</v>
      </c>
      <c r="K115" s="70" t="s">
        <v>251</v>
      </c>
      <c r="L115" s="70" t="s">
        <v>26</v>
      </c>
      <c r="M115" s="70">
        <v>0</v>
      </c>
      <c r="N115" s="69" t="s">
        <v>895</v>
      </c>
      <c r="O115" s="72" t="s">
        <v>517</v>
      </c>
      <c r="P115" s="72" t="s">
        <v>896</v>
      </c>
    </row>
    <row r="116" spans="1:16" ht="66">
      <c r="A116" s="70" t="s">
        <v>533</v>
      </c>
      <c r="B116" s="71" t="s">
        <v>11</v>
      </c>
      <c r="C116" s="71" t="s">
        <v>12</v>
      </c>
      <c r="D116" s="71" t="s">
        <v>149</v>
      </c>
      <c r="E116" s="71" t="s">
        <v>120</v>
      </c>
      <c r="F116" s="70" t="s">
        <v>105</v>
      </c>
      <c r="G116" s="70" t="s">
        <v>25</v>
      </c>
      <c r="H116" s="70" t="s">
        <v>110</v>
      </c>
      <c r="I116" s="70" t="s">
        <v>534</v>
      </c>
      <c r="J116" s="70">
        <v>1</v>
      </c>
      <c r="K116" s="70" t="s">
        <v>47</v>
      </c>
      <c r="L116" s="70" t="s">
        <v>26</v>
      </c>
      <c r="M116" s="70">
        <v>0</v>
      </c>
      <c r="N116" s="69" t="s">
        <v>535</v>
      </c>
      <c r="O116" s="72" t="s">
        <v>536</v>
      </c>
      <c r="P116" s="72" t="s">
        <v>537</v>
      </c>
    </row>
    <row r="117" spans="1:16" ht="66">
      <c r="A117" s="70" t="s">
        <v>538</v>
      </c>
      <c r="B117" s="71" t="s">
        <v>11</v>
      </c>
      <c r="C117" s="71" t="s">
        <v>12</v>
      </c>
      <c r="D117" s="71" t="s">
        <v>149</v>
      </c>
      <c r="E117" s="71" t="s">
        <v>120</v>
      </c>
      <c r="F117" s="70" t="s">
        <v>21</v>
      </c>
      <c r="G117" s="70" t="s">
        <v>25</v>
      </c>
      <c r="H117" s="70" t="s">
        <v>55</v>
      </c>
      <c r="I117" s="70" t="s">
        <v>539</v>
      </c>
      <c r="J117" s="70">
        <v>1</v>
      </c>
      <c r="K117" s="70" t="s">
        <v>251</v>
      </c>
      <c r="L117" s="70" t="s">
        <v>26</v>
      </c>
      <c r="M117" s="70">
        <v>0</v>
      </c>
      <c r="N117" s="69" t="s">
        <v>540</v>
      </c>
      <c r="O117" s="72" t="s">
        <v>541</v>
      </c>
      <c r="P117" s="72" t="s">
        <v>542</v>
      </c>
    </row>
    <row r="118" spans="1:16" ht="122.4">
      <c r="A118" s="70" t="s">
        <v>543</v>
      </c>
      <c r="B118" s="71" t="s">
        <v>11</v>
      </c>
      <c r="C118" s="71" t="s">
        <v>12</v>
      </c>
      <c r="D118" s="71" t="s">
        <v>149</v>
      </c>
      <c r="E118" s="71" t="s">
        <v>120</v>
      </c>
      <c r="F118" s="70" t="s">
        <v>22</v>
      </c>
      <c r="G118" s="70" t="s">
        <v>25</v>
      </c>
      <c r="H118" s="70" t="s">
        <v>55</v>
      </c>
      <c r="I118" s="70" t="s">
        <v>544</v>
      </c>
      <c r="J118" s="70">
        <v>1</v>
      </c>
      <c r="K118" s="70" t="s">
        <v>48</v>
      </c>
      <c r="L118" s="70" t="s">
        <v>26</v>
      </c>
      <c r="M118" s="70">
        <v>0</v>
      </c>
      <c r="N118" s="74" t="s">
        <v>545</v>
      </c>
      <c r="O118" s="72" t="s">
        <v>546</v>
      </c>
      <c r="P118" s="72" t="s">
        <v>547</v>
      </c>
    </row>
    <row r="119" spans="1:16" ht="105.6">
      <c r="A119" s="70" t="s">
        <v>548</v>
      </c>
      <c r="B119" s="71" t="s">
        <v>11</v>
      </c>
      <c r="C119" s="71" t="s">
        <v>12</v>
      </c>
      <c r="D119" s="71" t="s">
        <v>149</v>
      </c>
      <c r="E119" s="71" t="s">
        <v>121</v>
      </c>
      <c r="F119" s="70" t="s">
        <v>23</v>
      </c>
      <c r="G119" s="70" t="s">
        <v>25</v>
      </c>
      <c r="H119" s="70" t="s">
        <v>55</v>
      </c>
      <c r="I119" s="70" t="s">
        <v>549</v>
      </c>
      <c r="J119" s="70">
        <v>1</v>
      </c>
      <c r="K119" s="70" t="s">
        <v>48</v>
      </c>
      <c r="L119" s="70" t="s">
        <v>26</v>
      </c>
      <c r="M119" s="70">
        <v>0</v>
      </c>
      <c r="N119" s="69" t="s">
        <v>550</v>
      </c>
      <c r="O119" s="72" t="s">
        <v>551</v>
      </c>
      <c r="P119" s="72" t="s">
        <v>552</v>
      </c>
    </row>
    <row r="120" spans="1:16" ht="163.19999999999999">
      <c r="A120" s="70" t="s">
        <v>553</v>
      </c>
      <c r="B120" s="71" t="s">
        <v>11</v>
      </c>
      <c r="C120" s="71" t="s">
        <v>12</v>
      </c>
      <c r="D120" s="71" t="s">
        <v>149</v>
      </c>
      <c r="E120" s="71" t="s">
        <v>121</v>
      </c>
      <c r="F120" s="70" t="s">
        <v>23</v>
      </c>
      <c r="G120" s="70" t="s">
        <v>25</v>
      </c>
      <c r="H120" s="70" t="s">
        <v>55</v>
      </c>
      <c r="I120" s="70" t="s">
        <v>554</v>
      </c>
      <c r="J120" s="70">
        <v>1</v>
      </c>
      <c r="K120" s="70" t="s">
        <v>46</v>
      </c>
      <c r="L120" s="70" t="s">
        <v>35</v>
      </c>
      <c r="M120" s="70">
        <v>0</v>
      </c>
      <c r="N120" s="74" t="s">
        <v>555</v>
      </c>
      <c r="O120" s="72" t="s">
        <v>556</v>
      </c>
      <c r="P120" s="72" t="s">
        <v>557</v>
      </c>
    </row>
    <row r="121" spans="1:16" ht="105.6">
      <c r="A121" s="70" t="s">
        <v>558</v>
      </c>
      <c r="B121" s="71" t="s">
        <v>11</v>
      </c>
      <c r="C121" s="71" t="s">
        <v>12</v>
      </c>
      <c r="D121" s="71" t="s">
        <v>149</v>
      </c>
      <c r="E121" s="71" t="s">
        <v>121</v>
      </c>
      <c r="F121" s="70" t="s">
        <v>20</v>
      </c>
      <c r="G121" s="70" t="s">
        <v>25</v>
      </c>
      <c r="H121" s="70" t="s">
        <v>55</v>
      </c>
      <c r="I121" s="70" t="s">
        <v>559</v>
      </c>
      <c r="J121" s="70">
        <v>1</v>
      </c>
      <c r="K121" s="70" t="s">
        <v>47</v>
      </c>
      <c r="L121" s="70" t="s">
        <v>29</v>
      </c>
      <c r="M121" s="70">
        <v>0</v>
      </c>
      <c r="N121" s="69" t="s">
        <v>560</v>
      </c>
      <c r="O121" s="72" t="s">
        <v>561</v>
      </c>
      <c r="P121" s="72" t="s">
        <v>562</v>
      </c>
    </row>
    <row r="122" spans="1:16" ht="105.6">
      <c r="A122" s="70" t="s">
        <v>563</v>
      </c>
      <c r="B122" s="71" t="s">
        <v>11</v>
      </c>
      <c r="C122" s="71" t="s">
        <v>12</v>
      </c>
      <c r="D122" s="71" t="s">
        <v>149</v>
      </c>
      <c r="E122" s="71" t="s">
        <v>121</v>
      </c>
      <c r="F122" s="70" t="s">
        <v>21</v>
      </c>
      <c r="G122" s="70" t="s">
        <v>25</v>
      </c>
      <c r="H122" s="70" t="s">
        <v>55</v>
      </c>
      <c r="I122" s="70" t="s">
        <v>559</v>
      </c>
      <c r="J122" s="70">
        <v>1</v>
      </c>
      <c r="K122" s="70" t="s">
        <v>47</v>
      </c>
      <c r="L122" s="70" t="s">
        <v>26</v>
      </c>
      <c r="M122" s="70">
        <v>0</v>
      </c>
      <c r="N122" s="69" t="s">
        <v>560</v>
      </c>
      <c r="O122" s="72" t="s">
        <v>561</v>
      </c>
      <c r="P122" s="72" t="s">
        <v>564</v>
      </c>
    </row>
    <row r="123" spans="1:16" ht="163.19999999999999">
      <c r="A123" s="70" t="s">
        <v>565</v>
      </c>
      <c r="B123" s="71" t="s">
        <v>11</v>
      </c>
      <c r="C123" s="71" t="s">
        <v>12</v>
      </c>
      <c r="D123" s="71" t="s">
        <v>149</v>
      </c>
      <c r="E123" s="71" t="s">
        <v>121</v>
      </c>
      <c r="F123" s="70" t="s">
        <v>22</v>
      </c>
      <c r="G123" s="70" t="s">
        <v>25</v>
      </c>
      <c r="H123" s="70" t="s">
        <v>55</v>
      </c>
      <c r="I123" s="70" t="s">
        <v>554</v>
      </c>
      <c r="J123" s="70">
        <v>1</v>
      </c>
      <c r="K123" s="70" t="s">
        <v>46</v>
      </c>
      <c r="L123" s="70" t="s">
        <v>27</v>
      </c>
      <c r="M123" s="70">
        <v>0</v>
      </c>
      <c r="N123" s="74" t="s">
        <v>555</v>
      </c>
      <c r="O123" s="72" t="s">
        <v>566</v>
      </c>
      <c r="P123" s="72" t="s">
        <v>567</v>
      </c>
    </row>
    <row r="124" spans="1:16" ht="105.6">
      <c r="A124" s="70" t="s">
        <v>568</v>
      </c>
      <c r="B124" s="71" t="s">
        <v>11</v>
      </c>
      <c r="C124" s="71" t="s">
        <v>12</v>
      </c>
      <c r="D124" s="71" t="s">
        <v>149</v>
      </c>
      <c r="E124" s="71" t="s">
        <v>121</v>
      </c>
      <c r="F124" s="70" t="s">
        <v>21</v>
      </c>
      <c r="G124" s="70" t="s">
        <v>25</v>
      </c>
      <c r="H124" s="70" t="s">
        <v>55</v>
      </c>
      <c r="I124" s="70" t="s">
        <v>559</v>
      </c>
      <c r="J124" s="70">
        <v>1</v>
      </c>
      <c r="K124" s="70" t="s">
        <v>47</v>
      </c>
      <c r="L124" s="70" t="s">
        <v>30</v>
      </c>
      <c r="M124" s="70">
        <v>0</v>
      </c>
      <c r="N124" s="69" t="s">
        <v>569</v>
      </c>
      <c r="O124" s="72" t="s">
        <v>561</v>
      </c>
      <c r="P124" s="72" t="s">
        <v>570</v>
      </c>
    </row>
    <row r="125" spans="1:16" ht="79.2">
      <c r="A125" s="70" t="s">
        <v>571</v>
      </c>
      <c r="B125" s="71" t="s">
        <v>11</v>
      </c>
      <c r="C125" s="71" t="s">
        <v>14</v>
      </c>
      <c r="D125" s="71" t="s">
        <v>149</v>
      </c>
      <c r="E125" s="71" t="s">
        <v>572</v>
      </c>
      <c r="F125" s="70" t="s">
        <v>22</v>
      </c>
      <c r="G125" s="70" t="s">
        <v>25</v>
      </c>
      <c r="H125" s="70" t="s">
        <v>55</v>
      </c>
      <c r="I125" s="70" t="s">
        <v>573</v>
      </c>
      <c r="J125" s="70">
        <v>1</v>
      </c>
      <c r="K125" s="70" t="s">
        <v>48</v>
      </c>
      <c r="L125" s="70" t="s">
        <v>26</v>
      </c>
      <c r="M125" s="70">
        <v>0</v>
      </c>
      <c r="N125" s="69" t="s">
        <v>574</v>
      </c>
      <c r="O125" s="72" t="s">
        <v>575</v>
      </c>
      <c r="P125" s="72" t="s">
        <v>576</v>
      </c>
    </row>
    <row r="126" spans="1:16" ht="79.2">
      <c r="A126" s="70" t="s">
        <v>577</v>
      </c>
      <c r="B126" s="71" t="s">
        <v>11</v>
      </c>
      <c r="C126" s="71" t="s">
        <v>14</v>
      </c>
      <c r="D126" s="71" t="s">
        <v>149</v>
      </c>
      <c r="E126" s="71" t="s">
        <v>572</v>
      </c>
      <c r="F126" s="70" t="s">
        <v>20</v>
      </c>
      <c r="G126" s="70" t="s">
        <v>25</v>
      </c>
      <c r="H126" s="70" t="s">
        <v>55</v>
      </c>
      <c r="I126" s="70" t="s">
        <v>578</v>
      </c>
      <c r="J126" s="70">
        <v>1</v>
      </c>
      <c r="K126" s="70" t="s">
        <v>48</v>
      </c>
      <c r="L126" s="70" t="s">
        <v>26</v>
      </c>
      <c r="M126" s="70">
        <v>0</v>
      </c>
      <c r="N126" s="69" t="s">
        <v>579</v>
      </c>
      <c r="O126" s="72" t="s">
        <v>580</v>
      </c>
      <c r="P126" s="72" t="s">
        <v>581</v>
      </c>
    </row>
    <row r="127" spans="1:16" ht="79.2">
      <c r="A127" s="70" t="s">
        <v>582</v>
      </c>
      <c r="B127" s="71" t="s">
        <v>11</v>
      </c>
      <c r="C127" s="71" t="s">
        <v>14</v>
      </c>
      <c r="D127" s="71" t="s">
        <v>149</v>
      </c>
      <c r="E127" s="71" t="s">
        <v>572</v>
      </c>
      <c r="F127" s="70" t="s">
        <v>23</v>
      </c>
      <c r="G127" s="70" t="s">
        <v>25</v>
      </c>
      <c r="H127" s="70" t="s">
        <v>55</v>
      </c>
      <c r="I127" s="70" t="s">
        <v>573</v>
      </c>
      <c r="J127" s="70">
        <v>1</v>
      </c>
      <c r="K127" s="70" t="s">
        <v>48</v>
      </c>
      <c r="L127" s="70" t="s">
        <v>26</v>
      </c>
      <c r="M127" s="70">
        <v>0</v>
      </c>
      <c r="N127" s="69" t="s">
        <v>583</v>
      </c>
      <c r="O127" s="72" t="s">
        <v>584</v>
      </c>
      <c r="P127" s="72" t="s">
        <v>585</v>
      </c>
    </row>
    <row r="128" spans="1:16" ht="52.8">
      <c r="A128" s="70" t="s">
        <v>586</v>
      </c>
      <c r="B128" s="71" t="s">
        <v>11</v>
      </c>
      <c r="C128" s="71" t="s">
        <v>14</v>
      </c>
      <c r="D128" s="71" t="s">
        <v>149</v>
      </c>
      <c r="E128" s="71" t="s">
        <v>587</v>
      </c>
      <c r="F128" s="70" t="s">
        <v>105</v>
      </c>
      <c r="G128" s="70" t="s">
        <v>25</v>
      </c>
      <c r="H128" s="70" t="s">
        <v>110</v>
      </c>
      <c r="I128" s="70" t="s">
        <v>122</v>
      </c>
      <c r="J128" s="70">
        <v>1</v>
      </c>
      <c r="K128" s="70" t="s">
        <v>47</v>
      </c>
      <c r="L128" s="70" t="s">
        <v>26</v>
      </c>
      <c r="M128" s="70">
        <v>0</v>
      </c>
      <c r="N128" s="69" t="s">
        <v>588</v>
      </c>
      <c r="O128" s="72" t="s">
        <v>589</v>
      </c>
      <c r="P128" s="72" t="s">
        <v>590</v>
      </c>
    </row>
    <row r="129" spans="1:16" ht="79.2">
      <c r="A129" s="70" t="s">
        <v>591</v>
      </c>
      <c r="B129" s="71" t="s">
        <v>11</v>
      </c>
      <c r="C129" s="71" t="s">
        <v>14</v>
      </c>
      <c r="D129" s="71" t="s">
        <v>149</v>
      </c>
      <c r="E129" s="71" t="s">
        <v>587</v>
      </c>
      <c r="F129" s="70" t="s">
        <v>21</v>
      </c>
      <c r="G129" s="70" t="s">
        <v>25</v>
      </c>
      <c r="H129" s="70" t="s">
        <v>55</v>
      </c>
      <c r="I129" s="70" t="s">
        <v>592</v>
      </c>
      <c r="J129" s="70">
        <v>1</v>
      </c>
      <c r="K129" s="70" t="s">
        <v>47</v>
      </c>
      <c r="L129" s="70" t="s">
        <v>36</v>
      </c>
      <c r="M129" s="70">
        <v>0</v>
      </c>
      <c r="N129" s="69" t="s">
        <v>593</v>
      </c>
      <c r="O129" s="72" t="s">
        <v>594</v>
      </c>
      <c r="P129" s="72" t="s">
        <v>595</v>
      </c>
    </row>
    <row r="130" spans="1:16" ht="79.2">
      <c r="A130" s="70" t="s">
        <v>596</v>
      </c>
      <c r="B130" s="71" t="s">
        <v>11</v>
      </c>
      <c r="C130" s="71" t="s">
        <v>14</v>
      </c>
      <c r="D130" s="71" t="s">
        <v>149</v>
      </c>
      <c r="E130" s="71" t="s">
        <v>587</v>
      </c>
      <c r="F130" s="70" t="s">
        <v>23</v>
      </c>
      <c r="G130" s="70" t="s">
        <v>25</v>
      </c>
      <c r="H130" s="70" t="s">
        <v>55</v>
      </c>
      <c r="I130" s="70" t="s">
        <v>592</v>
      </c>
      <c r="J130" s="70">
        <v>1</v>
      </c>
      <c r="K130" s="70" t="s">
        <v>47</v>
      </c>
      <c r="L130" s="70" t="s">
        <v>35</v>
      </c>
      <c r="M130" s="70">
        <v>0</v>
      </c>
      <c r="N130" s="69" t="s">
        <v>597</v>
      </c>
      <c r="O130" s="72" t="s">
        <v>594</v>
      </c>
      <c r="P130" s="72" t="s">
        <v>595</v>
      </c>
    </row>
    <row r="131" spans="1:16" ht="92.4">
      <c r="A131" s="70" t="s">
        <v>598</v>
      </c>
      <c r="B131" s="71" t="s">
        <v>11</v>
      </c>
      <c r="C131" s="71" t="s">
        <v>14</v>
      </c>
      <c r="D131" s="71" t="s">
        <v>149</v>
      </c>
      <c r="E131" s="71" t="s">
        <v>587</v>
      </c>
      <c r="F131" s="70" t="s">
        <v>21</v>
      </c>
      <c r="G131" s="70" t="s">
        <v>25</v>
      </c>
      <c r="H131" s="70" t="s">
        <v>55</v>
      </c>
      <c r="I131" s="70" t="s">
        <v>599</v>
      </c>
      <c r="J131" s="70">
        <v>1</v>
      </c>
      <c r="K131" s="70" t="s">
        <v>47</v>
      </c>
      <c r="L131" s="70" t="s">
        <v>26</v>
      </c>
      <c r="M131" s="70">
        <v>0</v>
      </c>
      <c r="N131" s="69" t="s">
        <v>600</v>
      </c>
      <c r="O131" s="72" t="s">
        <v>601</v>
      </c>
      <c r="P131" s="72" t="s">
        <v>602</v>
      </c>
    </row>
    <row r="132" spans="1:16" ht="105.6">
      <c r="A132" s="70" t="s">
        <v>603</v>
      </c>
      <c r="B132" s="71" t="s">
        <v>11</v>
      </c>
      <c r="C132" s="71" t="s">
        <v>14</v>
      </c>
      <c r="D132" s="71" t="s">
        <v>149</v>
      </c>
      <c r="E132" s="71" t="s">
        <v>587</v>
      </c>
      <c r="F132" s="70" t="s">
        <v>21</v>
      </c>
      <c r="G132" s="70" t="s">
        <v>25</v>
      </c>
      <c r="H132" s="70" t="s">
        <v>55</v>
      </c>
      <c r="I132" s="70" t="s">
        <v>604</v>
      </c>
      <c r="J132" s="70">
        <v>1</v>
      </c>
      <c r="K132" s="70" t="s">
        <v>47</v>
      </c>
      <c r="L132" s="70" t="s">
        <v>26</v>
      </c>
      <c r="M132" s="70">
        <v>0</v>
      </c>
      <c r="N132" s="69" t="s">
        <v>605</v>
      </c>
      <c r="O132" s="72" t="s">
        <v>606</v>
      </c>
      <c r="P132" s="72" t="s">
        <v>607</v>
      </c>
    </row>
    <row r="133" spans="1:16" ht="92.4">
      <c r="A133" s="70" t="s">
        <v>608</v>
      </c>
      <c r="B133" s="71" t="s">
        <v>11</v>
      </c>
      <c r="C133" s="71" t="s">
        <v>14</v>
      </c>
      <c r="D133" s="71" t="s">
        <v>149</v>
      </c>
      <c r="E133" s="71" t="s">
        <v>587</v>
      </c>
      <c r="F133" s="70" t="s">
        <v>21</v>
      </c>
      <c r="G133" s="70" t="s">
        <v>25</v>
      </c>
      <c r="H133" s="70" t="s">
        <v>55</v>
      </c>
      <c r="I133" s="70" t="s">
        <v>599</v>
      </c>
      <c r="J133" s="70">
        <v>1</v>
      </c>
      <c r="K133" s="70" t="s">
        <v>47</v>
      </c>
      <c r="L133" s="70" t="s">
        <v>26</v>
      </c>
      <c r="M133" s="70">
        <v>0</v>
      </c>
      <c r="N133" s="69" t="s">
        <v>600</v>
      </c>
      <c r="O133" s="72" t="s">
        <v>609</v>
      </c>
      <c r="P133" s="72" t="s">
        <v>610</v>
      </c>
    </row>
    <row r="134" spans="1:16" ht="105.6">
      <c r="A134" s="70" t="s">
        <v>611</v>
      </c>
      <c r="B134" s="71" t="s">
        <v>11</v>
      </c>
      <c r="C134" s="71" t="s">
        <v>14</v>
      </c>
      <c r="D134" s="71" t="s">
        <v>149</v>
      </c>
      <c r="E134" s="71" t="s">
        <v>587</v>
      </c>
      <c r="F134" s="70" t="s">
        <v>21</v>
      </c>
      <c r="G134" s="70" t="s">
        <v>25</v>
      </c>
      <c r="H134" s="70" t="s">
        <v>55</v>
      </c>
      <c r="I134" s="70" t="s">
        <v>612</v>
      </c>
      <c r="J134" s="70">
        <v>1</v>
      </c>
      <c r="K134" s="70" t="s">
        <v>47</v>
      </c>
      <c r="L134" s="70" t="s">
        <v>35</v>
      </c>
      <c r="M134" s="70">
        <v>0</v>
      </c>
      <c r="N134" s="69" t="s">
        <v>605</v>
      </c>
      <c r="O134" s="72" t="s">
        <v>613</v>
      </c>
      <c r="P134" s="72" t="s">
        <v>614</v>
      </c>
    </row>
    <row r="135" spans="1:16" ht="52.8">
      <c r="A135" s="70" t="s">
        <v>615</v>
      </c>
      <c r="B135" s="71" t="s">
        <v>11</v>
      </c>
      <c r="C135" s="71" t="s">
        <v>14</v>
      </c>
      <c r="D135" s="71" t="s">
        <v>149</v>
      </c>
      <c r="E135" s="71" t="s">
        <v>587</v>
      </c>
      <c r="F135" s="70" t="s">
        <v>105</v>
      </c>
      <c r="G135" s="70" t="s">
        <v>25</v>
      </c>
      <c r="H135" s="70" t="s">
        <v>110</v>
      </c>
      <c r="I135" s="70" t="s">
        <v>122</v>
      </c>
      <c r="J135" s="70">
        <v>1</v>
      </c>
      <c r="K135" s="70" t="s">
        <v>47</v>
      </c>
      <c r="L135" s="70" t="s">
        <v>43</v>
      </c>
      <c r="M135" s="70">
        <v>0</v>
      </c>
      <c r="N135" s="69" t="s">
        <v>123</v>
      </c>
      <c r="O135" s="72" t="s">
        <v>616</v>
      </c>
      <c r="P135" s="72" t="s">
        <v>617</v>
      </c>
    </row>
    <row r="136" spans="1:16" ht="52.8">
      <c r="A136" s="70" t="s">
        <v>618</v>
      </c>
      <c r="B136" s="71" t="s">
        <v>11</v>
      </c>
      <c r="C136" s="71" t="s">
        <v>14</v>
      </c>
      <c r="D136" s="71" t="s">
        <v>149</v>
      </c>
      <c r="E136" s="71" t="s">
        <v>587</v>
      </c>
      <c r="F136" s="70" t="s">
        <v>109</v>
      </c>
      <c r="G136" s="70" t="s">
        <v>25</v>
      </c>
      <c r="H136" s="70" t="s">
        <v>110</v>
      </c>
      <c r="I136" s="70" t="s">
        <v>122</v>
      </c>
      <c r="J136" s="70">
        <v>1</v>
      </c>
      <c r="K136" s="70" t="s">
        <v>47</v>
      </c>
      <c r="L136" s="70" t="s">
        <v>34</v>
      </c>
      <c r="M136" s="70">
        <v>0</v>
      </c>
      <c r="N136" s="69" t="s">
        <v>123</v>
      </c>
      <c r="O136" s="72" t="s">
        <v>619</v>
      </c>
      <c r="P136" s="72" t="s">
        <v>620</v>
      </c>
    </row>
    <row r="137" spans="1:16" ht="79.2">
      <c r="A137" s="70" t="s">
        <v>621</v>
      </c>
      <c r="B137" s="71" t="s">
        <v>11</v>
      </c>
      <c r="C137" s="71" t="s">
        <v>14</v>
      </c>
      <c r="D137" s="71" t="s">
        <v>149</v>
      </c>
      <c r="E137" s="71" t="s">
        <v>587</v>
      </c>
      <c r="F137" s="70" t="s">
        <v>23</v>
      </c>
      <c r="G137" s="70" t="s">
        <v>25</v>
      </c>
      <c r="H137" s="70" t="s">
        <v>55</v>
      </c>
      <c r="I137" s="70" t="s">
        <v>622</v>
      </c>
      <c r="J137" s="70">
        <v>1</v>
      </c>
      <c r="K137" s="70" t="s">
        <v>48</v>
      </c>
      <c r="L137" s="70" t="s">
        <v>26</v>
      </c>
      <c r="M137" s="70">
        <v>0</v>
      </c>
      <c r="N137" s="69" t="s">
        <v>623</v>
      </c>
      <c r="O137" s="72" t="s">
        <v>624</v>
      </c>
      <c r="P137" s="72" t="s">
        <v>625</v>
      </c>
    </row>
    <row r="138" spans="1:16" ht="52.8">
      <c r="A138" s="70" t="s">
        <v>626</v>
      </c>
      <c r="B138" s="71" t="s">
        <v>11</v>
      </c>
      <c r="C138" s="71" t="s">
        <v>14</v>
      </c>
      <c r="D138" s="71" t="s">
        <v>149</v>
      </c>
      <c r="E138" s="71" t="s">
        <v>587</v>
      </c>
      <c r="F138" s="70" t="s">
        <v>21</v>
      </c>
      <c r="G138" s="70" t="s">
        <v>25</v>
      </c>
      <c r="H138" s="70" t="s">
        <v>55</v>
      </c>
      <c r="I138" s="70" t="s">
        <v>627</v>
      </c>
      <c r="J138" s="70">
        <v>1</v>
      </c>
      <c r="K138" s="70" t="s">
        <v>49</v>
      </c>
      <c r="L138" s="70" t="s">
        <v>29</v>
      </c>
      <c r="M138" s="70">
        <v>0</v>
      </c>
      <c r="N138" s="69" t="s">
        <v>628</v>
      </c>
      <c r="O138" s="72" t="s">
        <v>629</v>
      </c>
      <c r="P138" s="72" t="s">
        <v>897</v>
      </c>
    </row>
    <row r="139" spans="1:16" ht="79.2">
      <c r="A139" s="70" t="s">
        <v>630</v>
      </c>
      <c r="B139" s="71" t="s">
        <v>11</v>
      </c>
      <c r="C139" s="71" t="s">
        <v>14</v>
      </c>
      <c r="D139" s="71" t="s">
        <v>149</v>
      </c>
      <c r="E139" s="71" t="s">
        <v>587</v>
      </c>
      <c r="F139" s="70" t="s">
        <v>23</v>
      </c>
      <c r="G139" s="70" t="s">
        <v>25</v>
      </c>
      <c r="H139" s="70" t="s">
        <v>55</v>
      </c>
      <c r="I139" s="70" t="s">
        <v>622</v>
      </c>
      <c r="J139" s="70">
        <v>1</v>
      </c>
      <c r="K139" s="70" t="s">
        <v>48</v>
      </c>
      <c r="L139" s="70" t="s">
        <v>26</v>
      </c>
      <c r="M139" s="70">
        <v>0</v>
      </c>
      <c r="N139" s="69" t="s">
        <v>623</v>
      </c>
      <c r="O139" s="72" t="s">
        <v>624</v>
      </c>
      <c r="P139" s="72" t="s">
        <v>631</v>
      </c>
    </row>
    <row r="140" spans="1:16" ht="92.4">
      <c r="A140" s="70" t="s">
        <v>632</v>
      </c>
      <c r="B140" s="71" t="s">
        <v>11</v>
      </c>
      <c r="C140" s="71" t="s">
        <v>14</v>
      </c>
      <c r="D140" s="71" t="s">
        <v>149</v>
      </c>
      <c r="E140" s="71" t="s">
        <v>15</v>
      </c>
      <c r="F140" s="70" t="s">
        <v>109</v>
      </c>
      <c r="G140" s="70" t="s">
        <v>25</v>
      </c>
      <c r="H140" s="70" t="s">
        <v>110</v>
      </c>
      <c r="I140" s="70" t="s">
        <v>124</v>
      </c>
      <c r="J140" s="70">
        <v>1</v>
      </c>
      <c r="K140" s="70" t="s">
        <v>47</v>
      </c>
      <c r="L140" s="70" t="s">
        <v>29</v>
      </c>
      <c r="M140" s="70">
        <v>0</v>
      </c>
      <c r="N140" s="69" t="s">
        <v>633</v>
      </c>
      <c r="O140" s="72" t="s">
        <v>181</v>
      </c>
      <c r="P140" s="75" t="s">
        <v>634</v>
      </c>
    </row>
    <row r="141" spans="1:16" ht="79.2">
      <c r="A141" s="70" t="s">
        <v>635</v>
      </c>
      <c r="B141" s="71" t="s">
        <v>11</v>
      </c>
      <c r="C141" s="71" t="s">
        <v>14</v>
      </c>
      <c r="D141" s="71" t="s">
        <v>149</v>
      </c>
      <c r="E141" s="71" t="s">
        <v>15</v>
      </c>
      <c r="F141" s="70" t="s">
        <v>109</v>
      </c>
      <c r="G141" s="70" t="s">
        <v>25</v>
      </c>
      <c r="H141" s="70" t="s">
        <v>110</v>
      </c>
      <c r="I141" s="70" t="s">
        <v>124</v>
      </c>
      <c r="J141" s="70">
        <v>1</v>
      </c>
      <c r="K141" s="70" t="s">
        <v>47</v>
      </c>
      <c r="L141" s="70" t="s">
        <v>30</v>
      </c>
      <c r="M141" s="70">
        <v>0</v>
      </c>
      <c r="N141" s="69" t="s">
        <v>636</v>
      </c>
      <c r="O141" s="72" t="s">
        <v>637</v>
      </c>
      <c r="P141" s="72" t="s">
        <v>638</v>
      </c>
    </row>
    <row r="142" spans="1:16" ht="79.2">
      <c r="A142" s="70" t="s">
        <v>639</v>
      </c>
      <c r="B142" s="71" t="s">
        <v>11</v>
      </c>
      <c r="C142" s="71" t="s">
        <v>14</v>
      </c>
      <c r="D142" s="71" t="s">
        <v>149</v>
      </c>
      <c r="E142" s="71" t="s">
        <v>15</v>
      </c>
      <c r="F142" s="70" t="s">
        <v>105</v>
      </c>
      <c r="G142" s="70" t="s">
        <v>25</v>
      </c>
      <c r="H142" s="70" t="s">
        <v>110</v>
      </c>
      <c r="I142" s="70" t="s">
        <v>124</v>
      </c>
      <c r="J142" s="70">
        <v>1</v>
      </c>
      <c r="K142" s="70" t="s">
        <v>47</v>
      </c>
      <c r="L142" s="70" t="s">
        <v>26</v>
      </c>
      <c r="M142" s="70">
        <v>0</v>
      </c>
      <c r="N142" s="69" t="s">
        <v>640</v>
      </c>
      <c r="O142" s="72" t="s">
        <v>637</v>
      </c>
      <c r="P142" s="72" t="s">
        <v>641</v>
      </c>
    </row>
    <row r="143" spans="1:16" ht="92.4">
      <c r="A143" s="70" t="s">
        <v>642</v>
      </c>
      <c r="B143" s="71" t="s">
        <v>11</v>
      </c>
      <c r="C143" s="71" t="s">
        <v>14</v>
      </c>
      <c r="D143" s="71" t="s">
        <v>149</v>
      </c>
      <c r="E143" s="71" t="s">
        <v>15</v>
      </c>
      <c r="F143" s="70" t="s">
        <v>23</v>
      </c>
      <c r="G143" s="70" t="s">
        <v>25</v>
      </c>
      <c r="H143" s="70" t="s">
        <v>55</v>
      </c>
      <c r="I143" s="70" t="s">
        <v>643</v>
      </c>
      <c r="J143" s="70">
        <v>1</v>
      </c>
      <c r="K143" s="70" t="s">
        <v>48</v>
      </c>
      <c r="L143" s="70" t="s">
        <v>26</v>
      </c>
      <c r="M143" s="70">
        <v>0</v>
      </c>
      <c r="N143" s="69" t="s">
        <v>644</v>
      </c>
      <c r="O143" s="72" t="s">
        <v>645</v>
      </c>
      <c r="P143" s="72" t="s">
        <v>646</v>
      </c>
    </row>
    <row r="144" spans="1:16" ht="105.6">
      <c r="A144" s="70" t="s">
        <v>647</v>
      </c>
      <c r="B144" s="71" t="s">
        <v>11</v>
      </c>
      <c r="C144" s="71" t="s">
        <v>14</v>
      </c>
      <c r="D144" s="71" t="s">
        <v>149</v>
      </c>
      <c r="E144" s="71" t="s">
        <v>15</v>
      </c>
      <c r="F144" s="70" t="s">
        <v>22</v>
      </c>
      <c r="G144" s="70" t="s">
        <v>25</v>
      </c>
      <c r="H144" s="70" t="s">
        <v>55</v>
      </c>
      <c r="I144" s="70" t="s">
        <v>648</v>
      </c>
      <c r="J144" s="70">
        <v>1</v>
      </c>
      <c r="K144" s="70" t="s">
        <v>49</v>
      </c>
      <c r="L144" s="70" t="s">
        <v>43</v>
      </c>
      <c r="M144" s="70">
        <v>0</v>
      </c>
      <c r="N144" s="69" t="s">
        <v>649</v>
      </c>
      <c r="O144" s="72" t="s">
        <v>645</v>
      </c>
      <c r="P144" s="72" t="s">
        <v>650</v>
      </c>
    </row>
    <row r="145" spans="1:16" ht="66">
      <c r="A145" s="70" t="s">
        <v>651</v>
      </c>
      <c r="B145" s="71" t="s">
        <v>11</v>
      </c>
      <c r="C145" s="71" t="s">
        <v>14</v>
      </c>
      <c r="D145" s="71" t="s">
        <v>149</v>
      </c>
      <c r="E145" s="71" t="s">
        <v>15</v>
      </c>
      <c r="F145" s="70" t="s">
        <v>23</v>
      </c>
      <c r="G145" s="70" t="s">
        <v>25</v>
      </c>
      <c r="H145" s="70" t="s">
        <v>55</v>
      </c>
      <c r="I145" s="70" t="s">
        <v>652</v>
      </c>
      <c r="J145" s="70">
        <v>1</v>
      </c>
      <c r="K145" s="70" t="s">
        <v>46</v>
      </c>
      <c r="L145" s="70" t="s">
        <v>27</v>
      </c>
      <c r="M145" s="70">
        <v>0</v>
      </c>
      <c r="N145" s="69" t="s">
        <v>653</v>
      </c>
      <c r="O145" s="72" t="s">
        <v>654</v>
      </c>
      <c r="P145" s="72" t="s">
        <v>655</v>
      </c>
    </row>
    <row r="146" spans="1:16" ht="105.6">
      <c r="A146" s="70" t="s">
        <v>656</v>
      </c>
      <c r="B146" s="71" t="s">
        <v>11</v>
      </c>
      <c r="C146" s="71" t="s">
        <v>14</v>
      </c>
      <c r="D146" s="71" t="s">
        <v>149</v>
      </c>
      <c r="E146" s="71" t="s">
        <v>15</v>
      </c>
      <c r="F146" s="70" t="s">
        <v>21</v>
      </c>
      <c r="G146" s="70" t="s">
        <v>25</v>
      </c>
      <c r="H146" s="70" t="s">
        <v>55</v>
      </c>
      <c r="I146" s="70" t="s">
        <v>657</v>
      </c>
      <c r="J146" s="70">
        <v>1</v>
      </c>
      <c r="K146" s="70" t="s">
        <v>47</v>
      </c>
      <c r="L146" s="70" t="s">
        <v>26</v>
      </c>
      <c r="M146" s="70">
        <v>0</v>
      </c>
      <c r="N146" s="69" t="s">
        <v>658</v>
      </c>
      <c r="O146" s="72" t="s">
        <v>645</v>
      </c>
      <c r="P146" s="72" t="s">
        <v>659</v>
      </c>
    </row>
    <row r="147" spans="1:16" ht="66">
      <c r="A147" s="70" t="s">
        <v>660</v>
      </c>
      <c r="B147" s="71" t="s">
        <v>11</v>
      </c>
      <c r="C147" s="71" t="s">
        <v>14</v>
      </c>
      <c r="D147" s="71" t="s">
        <v>149</v>
      </c>
      <c r="E147" s="71" t="s">
        <v>15</v>
      </c>
      <c r="F147" s="70" t="s">
        <v>22</v>
      </c>
      <c r="G147" s="70" t="s">
        <v>25</v>
      </c>
      <c r="H147" s="70" t="s">
        <v>55</v>
      </c>
      <c r="I147" s="70" t="s">
        <v>661</v>
      </c>
      <c r="J147" s="70">
        <v>1</v>
      </c>
      <c r="K147" s="70" t="s">
        <v>46</v>
      </c>
      <c r="L147" s="70" t="s">
        <v>45</v>
      </c>
      <c r="M147" s="70">
        <v>0</v>
      </c>
      <c r="N147" s="69" t="s">
        <v>662</v>
      </c>
      <c r="O147" s="72" t="s">
        <v>663</v>
      </c>
      <c r="P147" s="72" t="s">
        <v>655</v>
      </c>
    </row>
    <row r="148" spans="1:16" ht="92.4">
      <c r="A148" s="70" t="s">
        <v>664</v>
      </c>
      <c r="B148" s="71" t="s">
        <v>11</v>
      </c>
      <c r="C148" s="71" t="s">
        <v>14</v>
      </c>
      <c r="D148" s="71" t="s">
        <v>149</v>
      </c>
      <c r="E148" s="71" t="s">
        <v>15</v>
      </c>
      <c r="F148" s="70" t="s">
        <v>21</v>
      </c>
      <c r="G148" s="70" t="s">
        <v>25</v>
      </c>
      <c r="H148" s="70" t="s">
        <v>55</v>
      </c>
      <c r="I148" s="70" t="s">
        <v>665</v>
      </c>
      <c r="J148" s="70">
        <v>1</v>
      </c>
      <c r="K148" s="70" t="s">
        <v>47</v>
      </c>
      <c r="L148" s="70" t="s">
        <v>42</v>
      </c>
      <c r="M148" s="70">
        <v>0</v>
      </c>
      <c r="N148" s="69" t="s">
        <v>666</v>
      </c>
      <c r="O148" s="72" t="s">
        <v>667</v>
      </c>
      <c r="P148" s="72" t="s">
        <v>668</v>
      </c>
    </row>
    <row r="149" spans="1:16" ht="79.2">
      <c r="A149" s="70" t="s">
        <v>669</v>
      </c>
      <c r="B149" s="71" t="s">
        <v>11</v>
      </c>
      <c r="C149" s="71" t="s">
        <v>14</v>
      </c>
      <c r="D149" s="71" t="s">
        <v>149</v>
      </c>
      <c r="E149" s="71" t="s">
        <v>15</v>
      </c>
      <c r="F149" s="70" t="s">
        <v>22</v>
      </c>
      <c r="G149" s="70" t="s">
        <v>25</v>
      </c>
      <c r="H149" s="70" t="s">
        <v>55</v>
      </c>
      <c r="I149" s="70" t="s">
        <v>648</v>
      </c>
      <c r="J149" s="70">
        <v>1</v>
      </c>
      <c r="K149" s="70" t="s">
        <v>49</v>
      </c>
      <c r="L149" s="70" t="s">
        <v>26</v>
      </c>
      <c r="M149" s="70">
        <v>0</v>
      </c>
      <c r="N149" s="69" t="s">
        <v>670</v>
      </c>
      <c r="O149" s="72" t="s">
        <v>671</v>
      </c>
      <c r="P149" s="72" t="s">
        <v>672</v>
      </c>
    </row>
    <row r="150" spans="1:16" ht="92.4">
      <c r="A150" s="70" t="s">
        <v>148</v>
      </c>
      <c r="B150" s="71" t="s">
        <v>76</v>
      </c>
      <c r="C150" s="71" t="s">
        <v>104</v>
      </c>
      <c r="D150" s="71" t="s">
        <v>149</v>
      </c>
      <c r="E150" s="71" t="s">
        <v>150</v>
      </c>
      <c r="F150" s="70" t="s">
        <v>105</v>
      </c>
      <c r="G150" s="70" t="s">
        <v>106</v>
      </c>
      <c r="H150" s="70" t="s">
        <v>107</v>
      </c>
      <c r="I150" s="70" t="s">
        <v>151</v>
      </c>
      <c r="J150" s="70">
        <v>1</v>
      </c>
      <c r="K150" s="70" t="s">
        <v>788</v>
      </c>
      <c r="L150" s="70" t="s">
        <v>26</v>
      </c>
      <c r="M150" s="70">
        <v>0</v>
      </c>
      <c r="N150" s="69" t="s">
        <v>152</v>
      </c>
      <c r="O150" s="72" t="s">
        <v>108</v>
      </c>
      <c r="P150" s="72" t="s">
        <v>153</v>
      </c>
    </row>
    <row r="151" spans="1:16" ht="105.6">
      <c r="A151" s="70" t="s">
        <v>154</v>
      </c>
      <c r="B151" s="71" t="s">
        <v>76</v>
      </c>
      <c r="C151" s="71" t="s">
        <v>104</v>
      </c>
      <c r="D151" s="71" t="s">
        <v>149</v>
      </c>
      <c r="E151" s="71" t="s">
        <v>150</v>
      </c>
      <c r="F151" s="70" t="s">
        <v>109</v>
      </c>
      <c r="G151" s="70" t="s">
        <v>106</v>
      </c>
      <c r="H151" s="70" t="s">
        <v>107</v>
      </c>
      <c r="I151" s="70" t="s">
        <v>155</v>
      </c>
      <c r="J151" s="70">
        <v>1</v>
      </c>
      <c r="K151" s="70" t="s">
        <v>788</v>
      </c>
      <c r="L151" s="70" t="s">
        <v>26</v>
      </c>
      <c r="M151" s="70">
        <v>0</v>
      </c>
      <c r="N151" s="69" t="s">
        <v>156</v>
      </c>
      <c r="O151" s="72" t="s">
        <v>108</v>
      </c>
      <c r="P151" s="72" t="s">
        <v>157</v>
      </c>
    </row>
    <row r="152" spans="1:16" ht="92.4">
      <c r="A152" s="70" t="s">
        <v>158</v>
      </c>
      <c r="B152" s="71" t="s">
        <v>76</v>
      </c>
      <c r="C152" s="71" t="s">
        <v>104</v>
      </c>
      <c r="D152" s="71" t="s">
        <v>149</v>
      </c>
      <c r="E152" s="71" t="s">
        <v>150</v>
      </c>
      <c r="F152" s="70" t="s">
        <v>109</v>
      </c>
      <c r="G152" s="70" t="s">
        <v>106</v>
      </c>
      <c r="H152" s="70" t="s">
        <v>107</v>
      </c>
      <c r="I152" s="70" t="s">
        <v>159</v>
      </c>
      <c r="J152" s="70">
        <v>1</v>
      </c>
      <c r="K152" s="70" t="s">
        <v>788</v>
      </c>
      <c r="L152" s="70" t="s">
        <v>26</v>
      </c>
      <c r="M152" s="70">
        <v>0</v>
      </c>
      <c r="N152" s="69" t="s">
        <v>160</v>
      </c>
      <c r="O152" s="72" t="s">
        <v>108</v>
      </c>
      <c r="P152" s="72" t="s">
        <v>161</v>
      </c>
    </row>
    <row r="153" spans="1:16" ht="132">
      <c r="A153" s="70" t="s">
        <v>162</v>
      </c>
      <c r="B153" s="71" t="s">
        <v>76</v>
      </c>
      <c r="C153" s="71" t="s">
        <v>104</v>
      </c>
      <c r="D153" s="71" t="s">
        <v>149</v>
      </c>
      <c r="E153" s="71" t="s">
        <v>150</v>
      </c>
      <c r="F153" s="70" t="s">
        <v>109</v>
      </c>
      <c r="G153" s="70" t="s">
        <v>106</v>
      </c>
      <c r="H153" s="70" t="s">
        <v>107</v>
      </c>
      <c r="I153" s="70" t="s">
        <v>163</v>
      </c>
      <c r="J153" s="70">
        <v>5</v>
      </c>
      <c r="K153" s="70" t="s">
        <v>788</v>
      </c>
      <c r="L153" s="70" t="s">
        <v>26</v>
      </c>
      <c r="M153" s="70">
        <v>0</v>
      </c>
      <c r="N153" s="69" t="s">
        <v>164</v>
      </c>
      <c r="O153" s="72" t="s">
        <v>108</v>
      </c>
      <c r="P153" s="72" t="s">
        <v>898</v>
      </c>
    </row>
    <row r="154" spans="1:16" ht="79.2">
      <c r="A154" s="70" t="s">
        <v>165</v>
      </c>
      <c r="B154" s="71" t="s">
        <v>76</v>
      </c>
      <c r="C154" s="71" t="s">
        <v>104</v>
      </c>
      <c r="D154" s="71" t="s">
        <v>149</v>
      </c>
      <c r="E154" s="71" t="s">
        <v>150</v>
      </c>
      <c r="F154" s="70" t="s">
        <v>109</v>
      </c>
      <c r="G154" s="70" t="s">
        <v>106</v>
      </c>
      <c r="H154" s="70" t="s">
        <v>107</v>
      </c>
      <c r="I154" s="70" t="s">
        <v>166</v>
      </c>
      <c r="J154" s="70">
        <v>1</v>
      </c>
      <c r="K154" s="70" t="s">
        <v>788</v>
      </c>
      <c r="L154" s="70" t="s">
        <v>26</v>
      </c>
      <c r="M154" s="70">
        <v>0</v>
      </c>
      <c r="N154" s="69" t="s">
        <v>167</v>
      </c>
      <c r="O154" s="72" t="s">
        <v>108</v>
      </c>
      <c r="P154" s="72" t="s">
        <v>168</v>
      </c>
    </row>
    <row r="155" spans="1:16" ht="92.4">
      <c r="A155" s="70" t="s">
        <v>169</v>
      </c>
      <c r="B155" s="71" t="s">
        <v>76</v>
      </c>
      <c r="C155" s="71" t="s">
        <v>104</v>
      </c>
      <c r="D155" s="71" t="s">
        <v>149</v>
      </c>
      <c r="E155" s="71" t="s">
        <v>150</v>
      </c>
      <c r="F155" s="70" t="s">
        <v>109</v>
      </c>
      <c r="G155" s="70" t="s">
        <v>106</v>
      </c>
      <c r="H155" s="70" t="s">
        <v>107</v>
      </c>
      <c r="I155" s="70" t="s">
        <v>151</v>
      </c>
      <c r="J155" s="70">
        <v>2</v>
      </c>
      <c r="K155" s="70" t="s">
        <v>788</v>
      </c>
      <c r="L155" s="70" t="s">
        <v>170</v>
      </c>
      <c r="M155" s="70">
        <v>0</v>
      </c>
      <c r="N155" s="69" t="s">
        <v>171</v>
      </c>
      <c r="O155" s="72" t="s">
        <v>108</v>
      </c>
      <c r="P155" s="72" t="s">
        <v>172</v>
      </c>
    </row>
    <row r="156" spans="1:16" ht="92.4">
      <c r="A156" s="70" t="s">
        <v>173</v>
      </c>
      <c r="B156" s="71" t="s">
        <v>76</v>
      </c>
      <c r="C156" s="71" t="s">
        <v>104</v>
      </c>
      <c r="D156" s="71" t="s">
        <v>149</v>
      </c>
      <c r="E156" s="71" t="s">
        <v>150</v>
      </c>
      <c r="F156" s="70" t="s">
        <v>109</v>
      </c>
      <c r="G156" s="70" t="s">
        <v>106</v>
      </c>
      <c r="H156" s="70" t="s">
        <v>107</v>
      </c>
      <c r="I156" s="70" t="s">
        <v>151</v>
      </c>
      <c r="J156" s="70">
        <v>1</v>
      </c>
      <c r="K156" s="70" t="s">
        <v>788</v>
      </c>
      <c r="L156" s="70" t="s">
        <v>26</v>
      </c>
      <c r="M156" s="70">
        <v>0</v>
      </c>
      <c r="N156" s="69" t="s">
        <v>174</v>
      </c>
      <c r="O156" s="72" t="s">
        <v>108</v>
      </c>
      <c r="P156" s="72" t="s">
        <v>172</v>
      </c>
    </row>
    <row r="157" spans="1:16" ht="79.2">
      <c r="A157" s="70" t="s">
        <v>175</v>
      </c>
      <c r="B157" s="71" t="s">
        <v>76</v>
      </c>
      <c r="C157" s="71" t="s">
        <v>104</v>
      </c>
      <c r="D157" s="71" t="s">
        <v>149</v>
      </c>
      <c r="E157" s="71" t="s">
        <v>150</v>
      </c>
      <c r="F157" s="70" t="s">
        <v>109</v>
      </c>
      <c r="G157" s="70" t="s">
        <v>106</v>
      </c>
      <c r="H157" s="70" t="s">
        <v>107</v>
      </c>
      <c r="I157" s="70" t="s">
        <v>166</v>
      </c>
      <c r="J157" s="70">
        <v>1</v>
      </c>
      <c r="K157" s="70" t="s">
        <v>788</v>
      </c>
      <c r="L157" s="70" t="s">
        <v>40</v>
      </c>
      <c r="M157" s="70">
        <v>0</v>
      </c>
      <c r="N157" s="69" t="s">
        <v>176</v>
      </c>
      <c r="O157" s="72" t="s">
        <v>108</v>
      </c>
      <c r="P157" s="72" t="s">
        <v>177</v>
      </c>
    </row>
    <row r="158" spans="1:16" ht="92.4">
      <c r="A158" s="70" t="s">
        <v>178</v>
      </c>
      <c r="B158" s="71" t="s">
        <v>76</v>
      </c>
      <c r="C158" s="71" t="s">
        <v>104</v>
      </c>
      <c r="D158" s="71" t="s">
        <v>149</v>
      </c>
      <c r="E158" s="71" t="s">
        <v>150</v>
      </c>
      <c r="F158" s="70" t="s">
        <v>109</v>
      </c>
      <c r="G158" s="70" t="s">
        <v>106</v>
      </c>
      <c r="H158" s="70" t="s">
        <v>107</v>
      </c>
      <c r="I158" s="70" t="s">
        <v>179</v>
      </c>
      <c r="J158" s="70">
        <v>1</v>
      </c>
      <c r="K158" s="70" t="s">
        <v>788</v>
      </c>
      <c r="L158" s="70" t="s">
        <v>44</v>
      </c>
      <c r="M158" s="70">
        <v>0</v>
      </c>
      <c r="N158" s="69" t="s">
        <v>180</v>
      </c>
      <c r="O158" s="72" t="s">
        <v>181</v>
      </c>
      <c r="P158" s="72" t="s">
        <v>182</v>
      </c>
    </row>
    <row r="159" spans="1:16" ht="66">
      <c r="A159" s="70" t="s">
        <v>183</v>
      </c>
      <c r="B159" s="71" t="s">
        <v>76</v>
      </c>
      <c r="C159" s="71" t="s">
        <v>104</v>
      </c>
      <c r="D159" s="71" t="s">
        <v>149</v>
      </c>
      <c r="E159" s="71" t="s">
        <v>150</v>
      </c>
      <c r="F159" s="70" t="s">
        <v>109</v>
      </c>
      <c r="G159" s="70" t="s">
        <v>106</v>
      </c>
      <c r="H159" s="70" t="s">
        <v>107</v>
      </c>
      <c r="I159" s="70" t="s">
        <v>166</v>
      </c>
      <c r="J159" s="70">
        <v>1</v>
      </c>
      <c r="K159" s="70" t="s">
        <v>788</v>
      </c>
      <c r="L159" s="70" t="s">
        <v>26</v>
      </c>
      <c r="M159" s="70">
        <v>0</v>
      </c>
      <c r="N159" s="69" t="s">
        <v>184</v>
      </c>
      <c r="O159" s="72" t="s">
        <v>108</v>
      </c>
      <c r="P159" s="72" t="s">
        <v>185</v>
      </c>
    </row>
    <row r="160" spans="1:16" ht="79.2">
      <c r="A160" s="70" t="s">
        <v>186</v>
      </c>
      <c r="B160" s="71" t="s">
        <v>76</v>
      </c>
      <c r="C160" s="71" t="s">
        <v>104</v>
      </c>
      <c r="D160" s="71" t="s">
        <v>149</v>
      </c>
      <c r="E160" s="71" t="s">
        <v>150</v>
      </c>
      <c r="F160" s="70" t="s">
        <v>109</v>
      </c>
      <c r="G160" s="70" t="s">
        <v>106</v>
      </c>
      <c r="H160" s="70" t="s">
        <v>107</v>
      </c>
      <c r="I160" s="70" t="s">
        <v>187</v>
      </c>
      <c r="J160" s="70">
        <v>1</v>
      </c>
      <c r="K160" s="70" t="s">
        <v>788</v>
      </c>
      <c r="L160" s="70" t="s">
        <v>26</v>
      </c>
      <c r="M160" s="70">
        <v>0</v>
      </c>
      <c r="N160" s="69" t="s">
        <v>188</v>
      </c>
      <c r="O160" s="72" t="s">
        <v>108</v>
      </c>
      <c r="P160" s="72" t="s">
        <v>189</v>
      </c>
    </row>
    <row r="161" spans="1:16" ht="92.4">
      <c r="A161" s="70" t="s">
        <v>190</v>
      </c>
      <c r="B161" s="71" t="s">
        <v>76</v>
      </c>
      <c r="C161" s="71" t="s">
        <v>104</v>
      </c>
      <c r="D161" s="71" t="s">
        <v>149</v>
      </c>
      <c r="E161" s="71" t="s">
        <v>150</v>
      </c>
      <c r="F161" s="70" t="s">
        <v>109</v>
      </c>
      <c r="G161" s="70" t="s">
        <v>106</v>
      </c>
      <c r="H161" s="70" t="s">
        <v>107</v>
      </c>
      <c r="I161" s="70" t="s">
        <v>166</v>
      </c>
      <c r="J161" s="70">
        <v>1</v>
      </c>
      <c r="K161" s="70" t="s">
        <v>788</v>
      </c>
      <c r="L161" s="70" t="s">
        <v>45</v>
      </c>
      <c r="M161" s="70">
        <v>0</v>
      </c>
      <c r="N161" s="69" t="s">
        <v>191</v>
      </c>
      <c r="O161" s="72" t="s">
        <v>108</v>
      </c>
      <c r="P161" s="72" t="s">
        <v>192</v>
      </c>
    </row>
    <row r="162" spans="1:16" ht="79.2">
      <c r="A162" s="70" t="s">
        <v>193</v>
      </c>
      <c r="B162" s="71" t="s">
        <v>76</v>
      </c>
      <c r="C162" s="71" t="s">
        <v>104</v>
      </c>
      <c r="D162" s="71" t="s">
        <v>149</v>
      </c>
      <c r="E162" s="71" t="s">
        <v>150</v>
      </c>
      <c r="F162" s="70" t="s">
        <v>109</v>
      </c>
      <c r="G162" s="70" t="s">
        <v>106</v>
      </c>
      <c r="H162" s="70" t="s">
        <v>107</v>
      </c>
      <c r="I162" s="70" t="s">
        <v>194</v>
      </c>
      <c r="J162" s="70">
        <v>1</v>
      </c>
      <c r="K162" s="70" t="s">
        <v>788</v>
      </c>
      <c r="L162" s="70" t="s">
        <v>170</v>
      </c>
      <c r="M162" s="70">
        <v>0</v>
      </c>
      <c r="N162" s="69" t="s">
        <v>195</v>
      </c>
      <c r="O162" s="72" t="s">
        <v>108</v>
      </c>
      <c r="P162" s="72" t="s">
        <v>196</v>
      </c>
    </row>
    <row r="163" spans="1:16" ht="92.4">
      <c r="A163" s="70" t="s">
        <v>197</v>
      </c>
      <c r="B163" s="71" t="s">
        <v>76</v>
      </c>
      <c r="C163" s="71" t="s">
        <v>104</v>
      </c>
      <c r="D163" s="71" t="s">
        <v>149</v>
      </c>
      <c r="E163" s="71" t="s">
        <v>150</v>
      </c>
      <c r="F163" s="70" t="s">
        <v>109</v>
      </c>
      <c r="G163" s="70" t="s">
        <v>106</v>
      </c>
      <c r="H163" s="70" t="s">
        <v>107</v>
      </c>
      <c r="I163" s="70" t="s">
        <v>166</v>
      </c>
      <c r="J163" s="70">
        <v>1</v>
      </c>
      <c r="K163" s="70" t="s">
        <v>788</v>
      </c>
      <c r="L163" s="70" t="s">
        <v>112</v>
      </c>
      <c r="M163" s="70">
        <v>0</v>
      </c>
      <c r="N163" s="69" t="s">
        <v>198</v>
      </c>
      <c r="O163" s="72" t="s">
        <v>199</v>
      </c>
      <c r="P163" s="72" t="s">
        <v>200</v>
      </c>
    </row>
    <row r="164" spans="1:16" ht="52.8">
      <c r="A164" s="70" t="s">
        <v>201</v>
      </c>
      <c r="B164" s="71" t="s">
        <v>76</v>
      </c>
      <c r="C164" s="71" t="s">
        <v>104</v>
      </c>
      <c r="D164" s="71" t="s">
        <v>149</v>
      </c>
      <c r="E164" s="71" t="s">
        <v>202</v>
      </c>
      <c r="F164" s="70" t="s">
        <v>105</v>
      </c>
      <c r="G164" s="70" t="s">
        <v>25</v>
      </c>
      <c r="H164" s="70" t="s">
        <v>110</v>
      </c>
      <c r="I164" s="70" t="s">
        <v>114</v>
      </c>
      <c r="J164" s="70">
        <v>1</v>
      </c>
      <c r="K164" s="70" t="s">
        <v>48</v>
      </c>
      <c r="L164" s="70" t="s">
        <v>26</v>
      </c>
      <c r="M164" s="70">
        <v>0</v>
      </c>
      <c r="N164" s="69" t="s">
        <v>203</v>
      </c>
      <c r="O164" s="72" t="s">
        <v>204</v>
      </c>
      <c r="P164" s="72" t="s">
        <v>899</v>
      </c>
    </row>
    <row r="165" spans="1:16" ht="105.6">
      <c r="A165" s="70" t="s">
        <v>900</v>
      </c>
      <c r="B165" s="71" t="s">
        <v>76</v>
      </c>
      <c r="C165" s="71" t="s">
        <v>104</v>
      </c>
      <c r="D165" s="71" t="s">
        <v>149</v>
      </c>
      <c r="E165" s="71" t="s">
        <v>202</v>
      </c>
      <c r="F165" s="70" t="s">
        <v>23</v>
      </c>
      <c r="G165" s="70" t="s">
        <v>25</v>
      </c>
      <c r="H165" s="70" t="s">
        <v>55</v>
      </c>
      <c r="I165" s="70" t="s">
        <v>901</v>
      </c>
      <c r="J165" s="70">
        <v>1</v>
      </c>
      <c r="K165" s="70" t="s">
        <v>788</v>
      </c>
      <c r="L165" s="70" t="s">
        <v>26</v>
      </c>
      <c r="M165" s="70">
        <v>0</v>
      </c>
      <c r="N165" s="69" t="s">
        <v>902</v>
      </c>
      <c r="O165" s="72" t="s">
        <v>903</v>
      </c>
      <c r="P165" s="78" t="s">
        <v>904</v>
      </c>
    </row>
    <row r="166" spans="1:16" ht="52.8">
      <c r="A166" s="70" t="s">
        <v>205</v>
      </c>
      <c r="B166" s="71" t="s">
        <v>76</v>
      </c>
      <c r="C166" s="71" t="s">
        <v>104</v>
      </c>
      <c r="D166" s="71" t="s">
        <v>149</v>
      </c>
      <c r="E166" s="71" t="s">
        <v>202</v>
      </c>
      <c r="F166" s="70" t="s">
        <v>109</v>
      </c>
      <c r="G166" s="70" t="s">
        <v>25</v>
      </c>
      <c r="H166" s="70" t="s">
        <v>110</v>
      </c>
      <c r="I166" s="70" t="s">
        <v>113</v>
      </c>
      <c r="J166" s="70">
        <v>1</v>
      </c>
      <c r="K166" s="70" t="s">
        <v>48</v>
      </c>
      <c r="L166" s="70" t="s">
        <v>43</v>
      </c>
      <c r="M166" s="70">
        <v>0</v>
      </c>
      <c r="N166" s="69" t="s">
        <v>206</v>
      </c>
      <c r="O166" s="72" t="s">
        <v>207</v>
      </c>
      <c r="P166" s="72" t="s">
        <v>905</v>
      </c>
    </row>
    <row r="167" spans="1:16" ht="66">
      <c r="A167" s="70" t="s">
        <v>208</v>
      </c>
      <c r="B167" s="71" t="s">
        <v>76</v>
      </c>
      <c r="C167" s="71" t="s">
        <v>104</v>
      </c>
      <c r="D167" s="71" t="s">
        <v>149</v>
      </c>
      <c r="E167" s="71" t="s">
        <v>202</v>
      </c>
      <c r="F167" s="70" t="s">
        <v>109</v>
      </c>
      <c r="G167" s="70" t="s">
        <v>25</v>
      </c>
      <c r="H167" s="70" t="s">
        <v>110</v>
      </c>
      <c r="I167" s="70" t="s">
        <v>209</v>
      </c>
      <c r="J167" s="70">
        <v>1</v>
      </c>
      <c r="K167" s="70" t="s">
        <v>48</v>
      </c>
      <c r="L167" s="70" t="s">
        <v>37</v>
      </c>
      <c r="M167" s="70">
        <v>0</v>
      </c>
      <c r="N167" s="69" t="s">
        <v>210</v>
      </c>
      <c r="O167" s="72" t="s">
        <v>211</v>
      </c>
      <c r="P167" s="72" t="s">
        <v>212</v>
      </c>
    </row>
    <row r="168" spans="1:16" ht="52.8">
      <c r="A168" s="70" t="s">
        <v>718</v>
      </c>
      <c r="B168" s="71" t="s">
        <v>96</v>
      </c>
      <c r="C168" s="71" t="s">
        <v>97</v>
      </c>
      <c r="D168" s="71" t="s">
        <v>717</v>
      </c>
      <c r="E168" s="71" t="s">
        <v>719</v>
      </c>
      <c r="F168" s="70" t="s">
        <v>23</v>
      </c>
      <c r="G168" s="70" t="s">
        <v>25</v>
      </c>
      <c r="H168" s="70" t="s">
        <v>55</v>
      </c>
      <c r="I168" s="70" t="s">
        <v>720</v>
      </c>
      <c r="J168" s="70">
        <v>1</v>
      </c>
      <c r="K168" s="70" t="s">
        <v>216</v>
      </c>
      <c r="L168" s="70" t="s">
        <v>26</v>
      </c>
      <c r="M168" s="70">
        <v>0</v>
      </c>
      <c r="N168" s="69" t="s">
        <v>721</v>
      </c>
      <c r="O168" s="72" t="s">
        <v>722</v>
      </c>
      <c r="P168" s="72" t="s">
        <v>723</v>
      </c>
    </row>
    <row r="169" spans="1:16" ht="92.4">
      <c r="A169" s="70" t="s">
        <v>724</v>
      </c>
      <c r="B169" s="71" t="s">
        <v>132</v>
      </c>
      <c r="C169" s="71" t="s">
        <v>725</v>
      </c>
      <c r="D169" s="71" t="s">
        <v>717</v>
      </c>
      <c r="E169" s="71" t="s">
        <v>726</v>
      </c>
      <c r="F169" s="70" t="s">
        <v>23</v>
      </c>
      <c r="G169" s="70" t="s">
        <v>25</v>
      </c>
      <c r="H169" s="70" t="s">
        <v>55</v>
      </c>
      <c r="I169" s="70" t="s">
        <v>727</v>
      </c>
      <c r="J169" s="70">
        <v>2</v>
      </c>
      <c r="K169" s="70" t="s">
        <v>52</v>
      </c>
      <c r="L169" s="70" t="s">
        <v>26</v>
      </c>
      <c r="M169" s="70">
        <v>0</v>
      </c>
      <c r="N169" s="69" t="s">
        <v>728</v>
      </c>
      <c r="O169" s="72" t="s">
        <v>729</v>
      </c>
      <c r="P169" s="72" t="s">
        <v>730</v>
      </c>
    </row>
    <row r="170" spans="1:16" ht="171.6">
      <c r="A170" s="70" t="s">
        <v>738</v>
      </c>
      <c r="B170" s="77" t="s">
        <v>132</v>
      </c>
      <c r="C170" s="77" t="s">
        <v>739</v>
      </c>
      <c r="D170" s="71" t="s">
        <v>717</v>
      </c>
      <c r="E170" s="71" t="s">
        <v>740</v>
      </c>
      <c r="F170" s="70" t="s">
        <v>21</v>
      </c>
      <c r="G170" s="70" t="s">
        <v>25</v>
      </c>
      <c r="H170" s="70" t="s">
        <v>55</v>
      </c>
      <c r="I170" s="70" t="s">
        <v>741</v>
      </c>
      <c r="J170" s="70">
        <v>1</v>
      </c>
      <c r="K170" s="70" t="s">
        <v>52</v>
      </c>
      <c r="L170" s="70" t="s">
        <v>26</v>
      </c>
      <c r="M170" s="70">
        <v>0</v>
      </c>
      <c r="N170" s="69" t="s">
        <v>742</v>
      </c>
      <c r="O170" s="72" t="s">
        <v>743</v>
      </c>
      <c r="P170" s="72" t="s">
        <v>744</v>
      </c>
    </row>
    <row r="171" spans="1:16" ht="158.4">
      <c r="A171" s="70" t="s">
        <v>731</v>
      </c>
      <c r="B171" s="77" t="s">
        <v>132</v>
      </c>
      <c r="C171" s="71" t="s">
        <v>732</v>
      </c>
      <c r="D171" s="71" t="s">
        <v>717</v>
      </c>
      <c r="E171" s="71" t="s">
        <v>733</v>
      </c>
      <c r="F171" s="70" t="s">
        <v>21</v>
      </c>
      <c r="G171" s="70" t="s">
        <v>25</v>
      </c>
      <c r="H171" s="70" t="s">
        <v>55</v>
      </c>
      <c r="I171" s="70" t="s">
        <v>734</v>
      </c>
      <c r="J171" s="70">
        <v>1</v>
      </c>
      <c r="K171" s="70" t="s">
        <v>52</v>
      </c>
      <c r="L171" s="70" t="s">
        <v>26</v>
      </c>
      <c r="M171" s="70">
        <v>0</v>
      </c>
      <c r="N171" s="69" t="s">
        <v>735</v>
      </c>
      <c r="O171" s="72" t="s">
        <v>736</v>
      </c>
      <c r="P171" s="72" t="s">
        <v>737</v>
      </c>
    </row>
    <row r="172" spans="1:16" ht="277.2">
      <c r="A172" s="70" t="s">
        <v>906</v>
      </c>
      <c r="B172" s="71" t="s">
        <v>76</v>
      </c>
      <c r="C172" s="71" t="s">
        <v>907</v>
      </c>
      <c r="D172" s="71" t="s">
        <v>717</v>
      </c>
      <c r="E172" s="71" t="s">
        <v>908</v>
      </c>
      <c r="F172" s="70" t="s">
        <v>486</v>
      </c>
      <c r="G172" s="70" t="s">
        <v>25</v>
      </c>
      <c r="H172" s="70" t="s">
        <v>55</v>
      </c>
      <c r="I172" s="70" t="s">
        <v>909</v>
      </c>
      <c r="J172" s="70">
        <v>1</v>
      </c>
      <c r="K172" s="70" t="s">
        <v>278</v>
      </c>
      <c r="L172" s="70" t="s">
        <v>26</v>
      </c>
      <c r="M172" s="70">
        <v>0</v>
      </c>
      <c r="N172" s="76" t="s">
        <v>910</v>
      </c>
      <c r="O172" s="72" t="s">
        <v>911</v>
      </c>
      <c r="P172" s="72" t="s">
        <v>912</v>
      </c>
    </row>
    <row r="173" spans="1:16" ht="163.19999999999999">
      <c r="A173" s="70" t="s">
        <v>745</v>
      </c>
      <c r="B173" s="77" t="s">
        <v>746</v>
      </c>
      <c r="C173" s="77" t="s">
        <v>747</v>
      </c>
      <c r="D173" s="71" t="s">
        <v>746</v>
      </c>
      <c r="E173" s="70" t="s">
        <v>76</v>
      </c>
      <c r="F173" s="70" t="s">
        <v>22</v>
      </c>
      <c r="G173" s="70" t="s">
        <v>25</v>
      </c>
      <c r="H173" s="70" t="s">
        <v>55</v>
      </c>
      <c r="I173" s="70" t="s">
        <v>748</v>
      </c>
      <c r="J173" s="70">
        <v>1</v>
      </c>
      <c r="K173" s="70" t="s">
        <v>913</v>
      </c>
      <c r="L173" s="70" t="s">
        <v>26</v>
      </c>
      <c r="M173" s="70">
        <v>0</v>
      </c>
      <c r="N173" s="74" t="s">
        <v>749</v>
      </c>
      <c r="O173" s="72" t="s">
        <v>750</v>
      </c>
      <c r="P173" s="72" t="s">
        <v>751</v>
      </c>
    </row>
    <row r="174" spans="1:16">
      <c r="B174" s="80"/>
      <c r="C174" s="80"/>
      <c r="D174" s="80"/>
      <c r="E174" s="80"/>
      <c r="F174" s="80"/>
      <c r="G174" s="80"/>
      <c r="H174" s="80"/>
      <c r="I174" s="80"/>
      <c r="K174" s="80"/>
      <c r="L174" s="80"/>
      <c r="M174" s="80"/>
    </row>
    <row r="175" spans="1:16">
      <c r="B175" s="80"/>
      <c r="C175" s="80"/>
      <c r="D175" s="80"/>
      <c r="E175" s="80"/>
      <c r="F175" s="80"/>
      <c r="G175" s="80"/>
      <c r="H175" s="80"/>
      <c r="I175" s="80"/>
      <c r="K175" s="80"/>
      <c r="L175" s="80"/>
      <c r="M175" s="80"/>
    </row>
    <row r="176" spans="1:16">
      <c r="B176" s="80"/>
      <c r="C176" s="80"/>
      <c r="D176" s="80"/>
      <c r="E176" s="80"/>
      <c r="F176" s="80"/>
      <c r="G176" s="80"/>
      <c r="H176" s="80"/>
      <c r="I176" s="80"/>
      <c r="K176" s="80"/>
      <c r="L176" s="80"/>
      <c r="M176" s="80"/>
    </row>
    <row r="177" spans="2:13">
      <c r="B177" s="80"/>
      <c r="C177" s="80"/>
      <c r="D177" s="80"/>
      <c r="E177" s="80"/>
      <c r="F177" s="80"/>
      <c r="G177" s="80"/>
      <c r="H177" s="80"/>
      <c r="I177" s="80"/>
      <c r="K177" s="80"/>
      <c r="L177" s="80"/>
      <c r="M177" s="80"/>
    </row>
    <row r="178" spans="2:13">
      <c r="B178" s="80"/>
      <c r="C178" s="80"/>
      <c r="D178" s="80"/>
      <c r="E178" s="80"/>
      <c r="F178" s="80"/>
      <c r="G178" s="80"/>
      <c r="H178" s="80"/>
      <c r="I178" s="80"/>
      <c r="K178" s="80"/>
      <c r="L178" s="80"/>
      <c r="M178" s="80"/>
    </row>
    <row r="179" spans="2:13">
      <c r="B179" s="80"/>
      <c r="C179" s="80"/>
      <c r="D179" s="80"/>
      <c r="E179" s="80"/>
      <c r="F179" s="80"/>
      <c r="G179" s="80"/>
      <c r="H179" s="80"/>
      <c r="I179" s="80"/>
      <c r="K179" s="80"/>
      <c r="L179" s="80"/>
      <c r="M179" s="80"/>
    </row>
    <row r="180" spans="2:13">
      <c r="B180" s="80"/>
      <c r="C180" s="80"/>
      <c r="D180" s="80"/>
      <c r="E180" s="80"/>
      <c r="F180" s="80"/>
      <c r="G180" s="80"/>
      <c r="H180" s="80"/>
      <c r="I180" s="80"/>
      <c r="K180" s="80"/>
      <c r="L180" s="80"/>
      <c r="M180" s="80"/>
    </row>
    <row r="181" spans="2:13">
      <c r="B181" s="80"/>
      <c r="C181" s="80"/>
      <c r="D181" s="80"/>
      <c r="E181" s="80"/>
      <c r="F181" s="80"/>
      <c r="G181" s="80"/>
      <c r="H181" s="80"/>
      <c r="I181" s="80"/>
      <c r="K181" s="80"/>
      <c r="L181" s="80"/>
      <c r="M181" s="80"/>
    </row>
    <row r="182" spans="2:13">
      <c r="B182" s="80"/>
      <c r="C182" s="80"/>
      <c r="D182" s="80"/>
      <c r="E182" s="80"/>
      <c r="F182" s="80"/>
      <c r="G182" s="80"/>
      <c r="H182" s="80"/>
      <c r="I182" s="80"/>
      <c r="K182" s="80"/>
      <c r="L182" s="80"/>
      <c r="M182" s="80"/>
    </row>
    <row r="183" spans="2:13">
      <c r="B183" s="80"/>
      <c r="C183" s="80"/>
      <c r="D183" s="80"/>
      <c r="E183" s="80"/>
      <c r="F183" s="80"/>
      <c r="G183" s="80"/>
      <c r="H183" s="80"/>
      <c r="I183" s="80"/>
      <c r="K183" s="80"/>
      <c r="L183" s="80"/>
      <c r="M183" s="80"/>
    </row>
    <row r="184" spans="2:13">
      <c r="B184" s="80"/>
      <c r="C184" s="80"/>
      <c r="D184" s="80"/>
      <c r="E184" s="80"/>
      <c r="F184" s="80"/>
      <c r="G184" s="80"/>
      <c r="H184" s="80"/>
      <c r="I184" s="80"/>
      <c r="K184" s="80"/>
      <c r="L184" s="80"/>
      <c r="M184" s="80"/>
    </row>
    <row r="185" spans="2:13">
      <c r="B185" s="80"/>
      <c r="C185" s="80"/>
      <c r="D185" s="80"/>
      <c r="E185" s="80"/>
      <c r="F185" s="80"/>
      <c r="G185" s="80"/>
      <c r="H185" s="80"/>
      <c r="I185" s="80"/>
      <c r="K185" s="80"/>
      <c r="L185" s="80"/>
      <c r="M185" s="80"/>
    </row>
    <row r="186" spans="2:13">
      <c r="B186" s="80"/>
      <c r="C186" s="80"/>
      <c r="D186" s="80"/>
      <c r="E186" s="80"/>
      <c r="F186" s="80"/>
      <c r="G186" s="80"/>
      <c r="H186" s="80"/>
      <c r="I186" s="80"/>
      <c r="K186" s="80"/>
      <c r="L186" s="80"/>
      <c r="M186" s="80"/>
    </row>
    <row r="187" spans="2:13">
      <c r="B187" s="80"/>
      <c r="C187" s="80"/>
      <c r="D187" s="80"/>
      <c r="E187" s="80"/>
      <c r="F187" s="80"/>
      <c r="G187" s="80"/>
      <c r="H187" s="80"/>
      <c r="I187" s="80"/>
      <c r="K187" s="80"/>
      <c r="L187" s="80"/>
      <c r="M187" s="80"/>
    </row>
    <row r="188" spans="2:13">
      <c r="B188" s="80"/>
      <c r="C188" s="80"/>
      <c r="D188" s="80"/>
      <c r="E188" s="80"/>
      <c r="F188" s="80"/>
      <c r="G188" s="80"/>
      <c r="H188" s="80"/>
      <c r="I188" s="80"/>
      <c r="K188" s="80"/>
      <c r="L188" s="80"/>
      <c r="M188" s="80"/>
    </row>
    <row r="189" spans="2:13">
      <c r="B189" s="80"/>
      <c r="C189" s="80"/>
      <c r="D189" s="80"/>
      <c r="E189" s="80"/>
      <c r="F189" s="80"/>
      <c r="G189" s="80"/>
      <c r="H189" s="80"/>
      <c r="I189" s="80"/>
      <c r="K189" s="80"/>
      <c r="L189" s="80"/>
      <c r="M189" s="80"/>
    </row>
    <row r="190" spans="2:13">
      <c r="B190" s="80"/>
      <c r="C190" s="80"/>
      <c r="D190" s="80"/>
      <c r="E190" s="80"/>
      <c r="F190" s="80"/>
      <c r="G190" s="80"/>
      <c r="H190" s="80"/>
      <c r="I190" s="80"/>
      <c r="K190" s="80"/>
      <c r="L190" s="80"/>
      <c r="M190" s="80"/>
    </row>
    <row r="191" spans="2:13">
      <c r="B191" s="80"/>
      <c r="C191" s="80"/>
      <c r="D191" s="80"/>
      <c r="E191" s="80"/>
      <c r="F191" s="80"/>
      <c r="G191" s="80"/>
      <c r="H191" s="80"/>
      <c r="I191" s="80"/>
      <c r="K191" s="80"/>
      <c r="L191" s="80"/>
      <c r="M191" s="80"/>
    </row>
    <row r="192" spans="2:13">
      <c r="B192" s="80"/>
      <c r="C192" s="80"/>
      <c r="D192" s="80"/>
      <c r="E192" s="80"/>
      <c r="F192" s="80"/>
      <c r="G192" s="80"/>
      <c r="H192" s="80"/>
      <c r="I192" s="80"/>
      <c r="K192" s="80"/>
      <c r="L192" s="80"/>
      <c r="M192" s="80"/>
    </row>
    <row r="193" spans="2:13">
      <c r="B193" s="80"/>
      <c r="C193" s="80"/>
      <c r="D193" s="80"/>
      <c r="E193" s="80"/>
      <c r="F193" s="80"/>
      <c r="G193" s="80"/>
      <c r="H193" s="80"/>
      <c r="I193" s="80"/>
      <c r="K193" s="80"/>
      <c r="L193" s="80"/>
      <c r="M193" s="80"/>
    </row>
    <row r="194" spans="2:13">
      <c r="B194" s="80"/>
      <c r="C194" s="80"/>
      <c r="D194" s="80"/>
      <c r="E194" s="80"/>
      <c r="F194" s="80"/>
      <c r="G194" s="80"/>
      <c r="H194" s="80"/>
      <c r="I194" s="80"/>
      <c r="K194" s="80"/>
      <c r="L194" s="80"/>
      <c r="M194" s="80"/>
    </row>
    <row r="195" spans="2:13">
      <c r="B195" s="80"/>
      <c r="C195" s="80"/>
      <c r="D195" s="80"/>
      <c r="E195" s="80"/>
      <c r="F195" s="80"/>
      <c r="G195" s="80"/>
      <c r="H195" s="80"/>
      <c r="I195" s="80"/>
      <c r="K195" s="80"/>
      <c r="L195" s="80"/>
      <c r="M195" s="80"/>
    </row>
    <row r="196" spans="2:13">
      <c r="B196" s="80"/>
      <c r="C196" s="80"/>
      <c r="D196" s="80"/>
      <c r="E196" s="80"/>
      <c r="F196" s="80"/>
      <c r="G196" s="80"/>
      <c r="H196" s="80"/>
      <c r="I196" s="80"/>
      <c r="K196" s="80"/>
      <c r="L196" s="80"/>
      <c r="M196" s="80"/>
    </row>
    <row r="197" spans="2:13">
      <c r="B197" s="80"/>
      <c r="C197" s="80"/>
      <c r="D197" s="80"/>
      <c r="E197" s="80"/>
      <c r="F197" s="80"/>
      <c r="G197" s="80"/>
      <c r="H197" s="80"/>
      <c r="I197" s="80"/>
      <c r="K197" s="80"/>
      <c r="L197" s="80"/>
      <c r="M197" s="80"/>
    </row>
    <row r="198" spans="2:13">
      <c r="B198" s="80"/>
      <c r="C198" s="80"/>
      <c r="D198" s="80"/>
      <c r="E198" s="80"/>
      <c r="F198" s="80"/>
      <c r="G198" s="80"/>
      <c r="H198" s="80"/>
      <c r="I198" s="80"/>
      <c r="K198" s="80"/>
      <c r="L198" s="80"/>
      <c r="M198" s="80"/>
    </row>
    <row r="199" spans="2:13">
      <c r="B199" s="80"/>
      <c r="C199" s="80"/>
      <c r="D199" s="80"/>
      <c r="E199" s="80"/>
      <c r="F199" s="80"/>
      <c r="G199" s="80"/>
      <c r="H199" s="80"/>
      <c r="I199" s="80"/>
      <c r="K199" s="80"/>
      <c r="L199" s="80"/>
      <c r="M199" s="80"/>
    </row>
    <row r="200" spans="2:13">
      <c r="B200" s="80"/>
      <c r="C200" s="80"/>
      <c r="D200" s="80"/>
      <c r="E200" s="80"/>
      <c r="F200" s="80"/>
      <c r="G200" s="80"/>
      <c r="H200" s="80"/>
      <c r="I200" s="80"/>
      <c r="K200" s="80"/>
      <c r="L200" s="80"/>
      <c r="M200" s="80"/>
    </row>
    <row r="201" spans="2:13">
      <c r="B201" s="80"/>
      <c r="C201" s="80"/>
      <c r="D201" s="80"/>
      <c r="E201" s="80"/>
      <c r="F201" s="80"/>
      <c r="G201" s="80"/>
      <c r="H201" s="80"/>
      <c r="I201" s="80"/>
      <c r="K201" s="80"/>
      <c r="L201" s="80"/>
      <c r="M201" s="80"/>
    </row>
    <row r="202" spans="2:13">
      <c r="B202" s="80"/>
      <c r="C202" s="80"/>
      <c r="D202" s="80"/>
      <c r="E202" s="80"/>
      <c r="F202" s="80"/>
      <c r="G202" s="80"/>
      <c r="H202" s="80"/>
      <c r="I202" s="80"/>
      <c r="K202" s="80"/>
      <c r="L202" s="80"/>
      <c r="M202" s="80"/>
    </row>
  </sheetData>
  <sheetProtection formatCells="0" formatRows="0"/>
  <conditionalFormatting sqref="A2:A165">
    <cfRule type="duplicateValues" dxfId="6" priority="7"/>
  </conditionalFormatting>
  <conditionalFormatting sqref="A166:A171">
    <cfRule type="duplicateValues" dxfId="5" priority="5"/>
  </conditionalFormatting>
  <conditionalFormatting sqref="A172">
    <cfRule type="duplicateValues" dxfId="4" priority="4"/>
  </conditionalFormatting>
  <conditionalFormatting sqref="A173">
    <cfRule type="duplicateValues" dxfId="3" priority="2"/>
  </conditionalFormatting>
  <conditionalFormatting sqref="A174:A197">
    <cfRule type="duplicateValues" dxfId="2" priority="6"/>
  </conditionalFormatting>
  <conditionalFormatting sqref="B172">
    <cfRule type="duplicateValues" dxfId="1" priority="3"/>
  </conditionalFormatting>
  <conditionalFormatting sqref="B173">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Amparo Lopez Pestanas</cp:lastModifiedBy>
  <cp:lastPrinted>2022-07-21T16:14:36Z</cp:lastPrinted>
  <dcterms:created xsi:type="dcterms:W3CDTF">2022-04-04T08:15:52Z</dcterms:created>
  <dcterms:modified xsi:type="dcterms:W3CDTF">2023-07-10T17:09:21Z</dcterms:modified>
</cp:coreProperties>
</file>